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8800" windowHeight="12168" activeTab="0"/>
  </bookViews>
  <sheets>
    <sheet name="I-XII 23. FBIH" sheetId="1" r:id="rId1"/>
  </sheets>
  <definedNames/>
  <calcPr fullCalcOnLoad="1"/>
</workbook>
</file>

<file path=xl/sharedStrings.xml><?xml version="1.0" encoding="utf-8"?>
<sst xmlns="http://schemas.openxmlformats.org/spreadsheetml/2006/main" count="1846" uniqueCount="70">
  <si>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</si>
  <si>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</si>
  <si>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</si>
  <si>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</si>
  <si>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</si>
  <si>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</si>
  <si>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</si>
  <si>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</si>
  <si>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</si>
  <si>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</si>
  <si>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</si>
  <si>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</si>
  <si>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</si>
  <si>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</si>
  <si>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</si>
  <si>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</si>
  <si>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</si>
  <si>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</si>
  <si>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</si>
  <si>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</si>
  <si>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</si>
  <si>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</si>
  <si>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</si>
  <si>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</si>
  <si>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</si>
  <si>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</si>
  <si>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</si>
  <si>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</si>
  <si>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</si>
  <si>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</si>
  <si>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</si>
  <si>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</si>
  <si>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</si>
  <si>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</si>
  <si>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</si>
  <si>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</si>
  <si>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</si>
  <si>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</si>
  <si>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</si>
  <si>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</si>
  <si>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</si>
  <si>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</si>
  <si>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</si>
  <si>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</si>
  <si>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</si>
  <si>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</si>
  <si>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</si>
  <si>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</si>
  <si>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</si>
  <si>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</si>
  <si>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</si>
  <si>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</si>
  <si>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</si>
  <si>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</si>
  <si>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</si>
  <si>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</si>
  <si>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</si>
  <si>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</si>
  <si>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</si>
  <si>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</si>
  <si>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</si>
  <si>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</si>
  <si>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</si>
  <si>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</si>
  <si>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</si>
  <si>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- DECEMBAR 2021. GODINE U FEDERACIJI BIH</t>
  </si>
  <si>
    <t>2022.</t>
  </si>
  <si>
    <t>PREGLED STANJA TRŽIŠTA RADA ZA JANUAR - DECEMBAR 2022. GODINE U FEDERACIJI BIH</t>
  </si>
  <si>
    <t>2023.</t>
  </si>
  <si>
    <t>PREGLED STANJA TRŽIŠTA RADA ZA JANUAR - MAJ 2023. GODINE U FEDERACIJI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</si>
</sst>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35" borderId="21" xfId="0" applyFont="1" applyFill="1" applyBorder="1" applyAlignment="1">
      <alignment wrapText="1"/>
    </xf>
    <xf numFmtId="0" fontId="10" fillId="35" borderId="31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2" xfId="0" applyFont="1" applyFill="1" applyBorder="1" applyAlignment="1">
      <alignment wrapText="1"/>
    </xf>
    <xf numFmtId="0" fontId="13" fillId="0" borderId="33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5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5"/>
  <sheetViews>
    <sheetView tabSelected="1" zoomScale="120" zoomScaleNormal="120" zoomScalePageLayoutView="0" workbookViewId="0" topLeftCell="A400">
      <selection activeCell="AC425" sqref="AC425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5.421875" style="0" customWidth="1"/>
    <col min="6" max="6" width="7.140625" style="0" customWidth="1"/>
    <col min="7" max="7" width="5.140625" style="0" customWidth="1"/>
    <col min="8" max="8" width="7.140625" style="0" customWidth="1"/>
    <col min="9" max="9" width="4.8515625" style="0" customWidth="1"/>
    <col min="10" max="10" width="7.00390625" style="0" customWidth="1"/>
    <col min="11" max="11" width="5.140625" style="0" customWidth="1"/>
    <col min="12" max="12" width="7.140625" style="0" customWidth="1"/>
    <col min="13" max="13" width="5.57421875" style="0" customWidth="1"/>
    <col min="14" max="14" width="7.14062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5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6.5" thickBot="1" thickTop="1">
      <c r="A1" s="134" t="s">
        <v>40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4" t="s">
        <v>0</v>
      </c>
      <c r="B3" s="112" t="s">
        <v>1</v>
      </c>
      <c r="C3" s="99"/>
      <c r="D3" s="87" t="s">
        <v>2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1"/>
      <c r="AB3" s="120"/>
      <c r="AC3" s="121"/>
    </row>
    <row r="4" spans="1:29" ht="13.5" thickBot="1">
      <c r="A4" s="84"/>
      <c r="B4" s="117"/>
      <c r="C4" s="84"/>
      <c r="D4" s="85" t="s">
        <v>4</v>
      </c>
      <c r="E4" s="86"/>
      <c r="F4" s="85" t="s">
        <v>5</v>
      </c>
      <c r="G4" s="86"/>
      <c r="H4" s="85" t="s">
        <v>25</v>
      </c>
      <c r="I4" s="86"/>
      <c r="J4" s="85" t="s">
        <v>26</v>
      </c>
      <c r="K4" s="86"/>
      <c r="L4" s="85" t="s">
        <v>27</v>
      </c>
      <c r="M4" s="86"/>
      <c r="N4" s="85" t="s">
        <v>28</v>
      </c>
      <c r="O4" s="86"/>
      <c r="P4" s="85" t="s">
        <v>29</v>
      </c>
      <c r="Q4" s="86"/>
      <c r="R4" s="85" t="s">
        <v>32</v>
      </c>
      <c r="S4" s="86"/>
      <c r="T4" s="85" t="s">
        <v>33</v>
      </c>
      <c r="U4" s="86"/>
      <c r="V4" s="85" t="s">
        <v>34</v>
      </c>
      <c r="W4" s="86"/>
      <c r="X4" s="85" t="s">
        <v>35</v>
      </c>
      <c r="Y4" s="86"/>
      <c r="Z4" s="105" t="s">
        <v>36</v>
      </c>
      <c r="AA4" s="106"/>
      <c r="AB4" s="122"/>
      <c r="AC4" s="123"/>
    </row>
    <row r="5" spans="1:29" ht="14.25" thickBot="1" thickTop="1">
      <c r="A5" s="2"/>
      <c r="B5" s="1"/>
      <c r="C5" s="102" t="s">
        <v>31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4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8"/>
      <c r="AC6" s="108"/>
    </row>
    <row r="7" spans="1:29" ht="15" thickBot="1" thickTop="1">
      <c r="A7" s="84" t="s">
        <v>6</v>
      </c>
      <c r="B7" s="88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9" thickBot="1" thickTop="1">
      <c r="A8" s="84"/>
      <c r="B8" s="89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8" thickBot="1">
      <c r="A9" s="84"/>
      <c r="B9" s="90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5" thickBot="1" thickTop="1">
      <c r="A10" s="116" t="s">
        <v>8</v>
      </c>
      <c r="B10" s="88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9" thickBot="1" thickTop="1">
      <c r="A11" s="118"/>
      <c r="B11" s="89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8" thickBot="1">
      <c r="A12" s="117"/>
      <c r="B12" s="90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5" thickBot="1" thickTop="1">
      <c r="A13" s="84" t="s">
        <v>9</v>
      </c>
      <c r="B13" s="88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9" thickBot="1" thickTop="1">
      <c r="A14" s="84"/>
      <c r="B14" s="89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8" thickBot="1">
      <c r="A15" s="84"/>
      <c r="B15" s="90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5" thickBot="1" thickTop="1">
      <c r="A16" s="84" t="s">
        <v>10</v>
      </c>
      <c r="B16" s="88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9" thickBot="1" thickTop="1">
      <c r="A17" s="84"/>
      <c r="B17" s="89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8" thickBot="1">
      <c r="A18" s="84"/>
      <c r="B18" s="90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6.5" thickBot="1" thickTop="1">
      <c r="A19" s="84" t="s">
        <v>11</v>
      </c>
      <c r="B19" s="88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9" thickBot="1" thickTop="1">
      <c r="A20" s="84"/>
      <c r="B20" s="89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8" thickBot="1">
      <c r="A21" s="84"/>
      <c r="B21" s="90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7" t="s">
        <v>12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42"/>
      <c r="AB22" s="8"/>
    </row>
    <row r="23" spans="1:28" ht="14.25" thickBot="1">
      <c r="A23" s="84" t="s">
        <v>13</v>
      </c>
      <c r="B23" s="88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9" thickBot="1" thickTop="1">
      <c r="A24" s="84"/>
      <c r="B24" s="89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8" thickBot="1">
      <c r="A25" s="84"/>
      <c r="B25" s="90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6.5" thickBot="1" thickTop="1">
      <c r="A29" s="134" t="s">
        <v>41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98" t="s">
        <v>0</v>
      </c>
      <c r="B31" s="112" t="s">
        <v>1</v>
      </c>
      <c r="C31" s="112"/>
      <c r="D31" s="87" t="s">
        <v>3</v>
      </c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00"/>
      <c r="U31" s="100"/>
      <c r="V31" s="100"/>
      <c r="W31" s="100"/>
      <c r="X31" s="100"/>
      <c r="Y31" s="100"/>
      <c r="Z31" s="100"/>
      <c r="AA31" s="101"/>
      <c r="AB31" s="91" t="s">
        <v>21</v>
      </c>
      <c r="AC31" s="94" t="s">
        <v>22</v>
      </c>
      <c r="AD31" s="95"/>
    </row>
    <row r="32" spans="1:30" ht="14.25" thickBot="1" thickTop="1">
      <c r="A32" s="98"/>
      <c r="B32" s="117"/>
      <c r="C32" s="113"/>
      <c r="D32" s="85" t="s">
        <v>4</v>
      </c>
      <c r="E32" s="86"/>
      <c r="F32" s="85" t="s">
        <v>5</v>
      </c>
      <c r="G32" s="86"/>
      <c r="H32" s="85" t="s">
        <v>25</v>
      </c>
      <c r="I32" s="86"/>
      <c r="J32" s="85" t="s">
        <v>26</v>
      </c>
      <c r="K32" s="86"/>
      <c r="L32" s="85" t="s">
        <v>27</v>
      </c>
      <c r="M32" s="86"/>
      <c r="N32" s="85" t="s">
        <v>28</v>
      </c>
      <c r="O32" s="86"/>
      <c r="P32" s="85" t="s">
        <v>29</v>
      </c>
      <c r="Q32" s="86"/>
      <c r="R32" s="85" t="s">
        <v>32</v>
      </c>
      <c r="S32" s="86"/>
      <c r="T32" s="85" t="s">
        <v>33</v>
      </c>
      <c r="U32" s="86"/>
      <c r="V32" s="85" t="s">
        <v>34</v>
      </c>
      <c r="W32" s="86"/>
      <c r="X32" s="85" t="s">
        <v>35</v>
      </c>
      <c r="Y32" s="86"/>
      <c r="Z32" s="105" t="s">
        <v>36</v>
      </c>
      <c r="AA32" s="106"/>
      <c r="AB32" s="92"/>
      <c r="AC32" s="96"/>
      <c r="AD32" s="97"/>
    </row>
    <row r="33" spans="1:30" ht="14.25" thickBot="1" thickTop="1">
      <c r="A33" s="2"/>
      <c r="B33" s="1"/>
      <c r="C33" s="114" t="s">
        <v>31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25"/>
      <c r="U33" s="125"/>
      <c r="V33" s="125"/>
      <c r="W33" s="125"/>
      <c r="X33" s="125"/>
      <c r="Y33" s="125"/>
      <c r="Z33" s="110"/>
      <c r="AA33" s="111"/>
      <c r="AB33" s="93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3"/>
      <c r="AA34" s="100"/>
      <c r="AB34" s="119"/>
      <c r="AC34" s="108"/>
      <c r="AD34" s="109"/>
    </row>
    <row r="35" spans="1:30" ht="15" thickBot="1" thickTop="1">
      <c r="A35" s="84" t="s">
        <v>6</v>
      </c>
      <c r="B35" s="88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24" t="s">
        <v>30</v>
      </c>
      <c r="AC35" s="140"/>
      <c r="AD35" s="50"/>
    </row>
    <row r="36" spans="1:29" ht="39" thickBot="1" thickTop="1">
      <c r="A36" s="84"/>
      <c r="B36" s="89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8" thickBot="1">
      <c r="A37" s="84"/>
      <c r="B37" s="90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9" thickBot="1" thickTop="1">
      <c r="A38" s="84" t="s">
        <v>8</v>
      </c>
      <c r="B38" s="88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9" thickBot="1" thickTop="1">
      <c r="A39" s="84"/>
      <c r="B39" s="89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8" thickBot="1">
      <c r="A40" s="84"/>
      <c r="B40" s="90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8.75" thickBot="1" thickTop="1">
      <c r="A41" s="84" t="s">
        <v>9</v>
      </c>
      <c r="B41" s="88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9" thickBot="1" thickTop="1">
      <c r="A42" s="84"/>
      <c r="B42" s="89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8" thickBot="1">
      <c r="A43" s="84"/>
      <c r="B43" s="90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39" thickBot="1" thickTop="1">
      <c r="A44" s="84" t="s">
        <v>10</v>
      </c>
      <c r="B44" s="88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9" thickBot="1" thickTop="1">
      <c r="A45" s="84"/>
      <c r="B45" s="89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8" thickBot="1">
      <c r="A46" s="84"/>
      <c r="B46" s="90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5" thickBot="1" thickTop="1">
      <c r="A47" s="84" t="s">
        <v>11</v>
      </c>
      <c r="B47" s="88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9" thickBot="1" thickTop="1">
      <c r="A48" s="84"/>
      <c r="B48" s="89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8" thickBot="1">
      <c r="A49" s="84"/>
      <c r="B49" s="90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4" t="s">
        <v>12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6"/>
      <c r="AB50" s="9"/>
      <c r="AE50" s="52"/>
    </row>
    <row r="51" spans="1:31" ht="14.25" thickBot="1">
      <c r="A51" s="84" t="s">
        <v>13</v>
      </c>
      <c r="B51" s="88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9" thickBot="1" thickTop="1">
      <c r="A52" s="84"/>
      <c r="B52" s="89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8" thickBot="1">
      <c r="A53" s="84"/>
      <c r="B53" s="90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4" t="s">
        <v>43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98" t="s">
        <v>0</v>
      </c>
      <c r="B57" s="112" t="s">
        <v>1</v>
      </c>
      <c r="C57" s="112"/>
      <c r="D57" s="87" t="s">
        <v>42</v>
      </c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00"/>
      <c r="U57" s="100"/>
      <c r="V57" s="100"/>
      <c r="W57" s="100"/>
      <c r="X57" s="100"/>
      <c r="Y57" s="100"/>
      <c r="Z57" s="100"/>
      <c r="AA57" s="101"/>
      <c r="AB57" s="91" t="s">
        <v>21</v>
      </c>
      <c r="AC57" s="94" t="s">
        <v>22</v>
      </c>
      <c r="AD57" s="95"/>
    </row>
    <row r="58" spans="1:30" ht="16.5" customHeight="1" thickBot="1" thickTop="1">
      <c r="A58" s="98"/>
      <c r="B58" s="117"/>
      <c r="C58" s="113"/>
      <c r="D58" s="85" t="s">
        <v>4</v>
      </c>
      <c r="E58" s="86"/>
      <c r="F58" s="85" t="s">
        <v>5</v>
      </c>
      <c r="G58" s="86"/>
      <c r="H58" s="85" t="s">
        <v>25</v>
      </c>
      <c r="I58" s="86"/>
      <c r="J58" s="85" t="s">
        <v>26</v>
      </c>
      <c r="K58" s="86"/>
      <c r="L58" s="85" t="s">
        <v>27</v>
      </c>
      <c r="M58" s="86"/>
      <c r="N58" s="85" t="s">
        <v>28</v>
      </c>
      <c r="O58" s="86"/>
      <c r="P58" s="85" t="s">
        <v>29</v>
      </c>
      <c r="Q58" s="86"/>
      <c r="R58" s="85" t="s">
        <v>32</v>
      </c>
      <c r="S58" s="86"/>
      <c r="T58" s="85" t="s">
        <v>33</v>
      </c>
      <c r="U58" s="86"/>
      <c r="V58" s="85" t="s">
        <v>34</v>
      </c>
      <c r="W58" s="86"/>
      <c r="X58" s="85" t="s">
        <v>35</v>
      </c>
      <c r="Y58" s="86"/>
      <c r="Z58" s="105" t="s">
        <v>36</v>
      </c>
      <c r="AA58" s="106"/>
      <c r="AB58" s="92"/>
      <c r="AC58" s="96"/>
      <c r="AD58" s="97"/>
    </row>
    <row r="59" spans="1:30" ht="14.25" thickBot="1" thickTop="1">
      <c r="A59" s="2"/>
      <c r="B59" s="1"/>
      <c r="C59" s="114" t="s">
        <v>31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25"/>
      <c r="U59" s="125"/>
      <c r="V59" s="125"/>
      <c r="W59" s="125"/>
      <c r="X59" s="125"/>
      <c r="Y59" s="125"/>
      <c r="Z59" s="110"/>
      <c r="AA59" s="111"/>
      <c r="AB59" s="93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3"/>
      <c r="AA60" s="100"/>
      <c r="AB60" s="119"/>
      <c r="AC60" s="108"/>
      <c r="AD60" s="109"/>
    </row>
    <row r="61" spans="1:30" ht="24" customHeight="1" thickBot="1" thickTop="1">
      <c r="A61" s="84" t="s">
        <v>6</v>
      </c>
      <c r="B61" s="88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24"/>
      <c r="AC61" s="140"/>
      <c r="AD61" s="50"/>
    </row>
    <row r="62" spans="1:29" ht="25.5" customHeight="1" thickBot="1" thickTop="1">
      <c r="A62" s="84"/>
      <c r="B62" s="89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4"/>
      <c r="B63" s="90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4" t="s">
        <v>8</v>
      </c>
      <c r="B64" s="88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4"/>
      <c r="B65" s="89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4"/>
      <c r="B66" s="90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4" t="s">
        <v>9</v>
      </c>
      <c r="B67" s="88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4"/>
      <c r="B68" s="89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4"/>
      <c r="B69" s="90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4" t="s">
        <v>10</v>
      </c>
      <c r="B70" s="88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4"/>
      <c r="B71" s="89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4"/>
      <c r="B72" s="90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4" t="s">
        <v>11</v>
      </c>
      <c r="B73" s="88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4"/>
      <c r="B74" s="89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4"/>
      <c r="B75" s="90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4" t="s">
        <v>12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6"/>
      <c r="AB76" s="9"/>
    </row>
    <row r="77" spans="1:28" ht="24" customHeight="1" thickBot="1">
      <c r="A77" s="84" t="s">
        <v>13</v>
      </c>
      <c r="B77" s="88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4"/>
      <c r="B78" s="89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4"/>
      <c r="B79" s="90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4" t="s">
        <v>45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98" t="s">
        <v>0</v>
      </c>
      <c r="B83" s="112" t="s">
        <v>1</v>
      </c>
      <c r="C83" s="112"/>
      <c r="D83" s="87" t="s">
        <v>44</v>
      </c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00"/>
      <c r="U83" s="100"/>
      <c r="V83" s="100"/>
      <c r="W83" s="100"/>
      <c r="X83" s="100"/>
      <c r="Y83" s="100"/>
      <c r="Z83" s="100"/>
      <c r="AA83" s="101"/>
      <c r="AB83" s="91" t="s">
        <v>21</v>
      </c>
      <c r="AC83" s="94" t="s">
        <v>22</v>
      </c>
      <c r="AD83" s="95"/>
    </row>
    <row r="84" spans="1:30" ht="17.25" customHeight="1" thickBot="1" thickTop="1">
      <c r="A84" s="98"/>
      <c r="B84" s="117"/>
      <c r="C84" s="113"/>
      <c r="D84" s="85" t="s">
        <v>4</v>
      </c>
      <c r="E84" s="86"/>
      <c r="F84" s="85" t="s">
        <v>5</v>
      </c>
      <c r="G84" s="86"/>
      <c r="H84" s="85" t="s">
        <v>25</v>
      </c>
      <c r="I84" s="86"/>
      <c r="J84" s="85" t="s">
        <v>26</v>
      </c>
      <c r="K84" s="86"/>
      <c r="L84" s="85" t="s">
        <v>27</v>
      </c>
      <c r="M84" s="86"/>
      <c r="N84" s="85" t="s">
        <v>28</v>
      </c>
      <c r="O84" s="86"/>
      <c r="P84" s="85" t="s">
        <v>29</v>
      </c>
      <c r="Q84" s="86"/>
      <c r="R84" s="85" t="s">
        <v>32</v>
      </c>
      <c r="S84" s="86"/>
      <c r="T84" s="85" t="s">
        <v>33</v>
      </c>
      <c r="U84" s="86"/>
      <c r="V84" s="85" t="s">
        <v>34</v>
      </c>
      <c r="W84" s="86"/>
      <c r="X84" s="85" t="s">
        <v>35</v>
      </c>
      <c r="Y84" s="86"/>
      <c r="Z84" s="105" t="s">
        <v>36</v>
      </c>
      <c r="AA84" s="106"/>
      <c r="AB84" s="92"/>
      <c r="AC84" s="96"/>
      <c r="AD84" s="97"/>
    </row>
    <row r="85" spans="1:30" ht="19.5" customHeight="1" thickBot="1" thickTop="1">
      <c r="A85" s="2"/>
      <c r="B85" s="1"/>
      <c r="C85" s="128" t="s">
        <v>31</v>
      </c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30"/>
      <c r="U85" s="130"/>
      <c r="V85" s="130"/>
      <c r="W85" s="130"/>
      <c r="X85" s="130"/>
      <c r="Y85" s="130"/>
      <c r="Z85" s="131"/>
      <c r="AA85" s="132"/>
      <c r="AB85" s="93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3"/>
      <c r="AA86" s="100"/>
      <c r="AB86" s="119"/>
      <c r="AC86" s="108"/>
      <c r="AD86" s="109"/>
    </row>
    <row r="87" spans="1:30" ht="21.75" customHeight="1" thickBot="1" thickTop="1">
      <c r="A87" s="84" t="s">
        <v>6</v>
      </c>
      <c r="B87" s="88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24"/>
      <c r="AC87" s="140"/>
      <c r="AD87" s="50"/>
    </row>
    <row r="88" spans="1:29" ht="27" customHeight="1" thickBot="1" thickTop="1">
      <c r="A88" s="84"/>
      <c r="B88" s="89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4"/>
      <c r="B89" s="90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4" t="s">
        <v>8</v>
      </c>
      <c r="B90" s="88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4"/>
      <c r="B91" s="89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4"/>
      <c r="B92" s="90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4" t="s">
        <v>9</v>
      </c>
      <c r="B93" s="88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4"/>
      <c r="B94" s="89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4"/>
      <c r="B95" s="90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4" t="s">
        <v>10</v>
      </c>
      <c r="B96" s="88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4"/>
      <c r="B97" s="89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4"/>
      <c r="B98" s="90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4" t="s">
        <v>11</v>
      </c>
      <c r="B99" s="88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4"/>
      <c r="B100" s="89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4"/>
      <c r="B101" s="90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4" t="s">
        <v>12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6"/>
      <c r="AB102" s="9"/>
    </row>
    <row r="103" spans="1:28" ht="21.75" customHeight="1" thickBot="1">
      <c r="A103" s="84" t="s">
        <v>13</v>
      </c>
      <c r="B103" s="88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4"/>
      <c r="B104" s="89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4"/>
      <c r="B105" s="90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4" t="s">
        <v>47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98" t="s">
        <v>0</v>
      </c>
      <c r="B109" s="112" t="s">
        <v>1</v>
      </c>
      <c r="C109" s="112"/>
      <c r="D109" s="87" t="s">
        <v>46</v>
      </c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00"/>
      <c r="U109" s="100"/>
      <c r="V109" s="100"/>
      <c r="W109" s="100"/>
      <c r="X109" s="100"/>
      <c r="Y109" s="100"/>
      <c r="Z109" s="100"/>
      <c r="AA109" s="101"/>
      <c r="AB109" s="91" t="s">
        <v>21</v>
      </c>
      <c r="AC109" s="94" t="s">
        <v>22</v>
      </c>
      <c r="AD109" s="95"/>
    </row>
    <row r="110" spans="1:30" ht="24" customHeight="1" thickBot="1" thickTop="1">
      <c r="A110" s="98"/>
      <c r="B110" s="117"/>
      <c r="C110" s="113"/>
      <c r="D110" s="85" t="s">
        <v>4</v>
      </c>
      <c r="E110" s="86"/>
      <c r="F110" s="85" t="s">
        <v>5</v>
      </c>
      <c r="G110" s="86"/>
      <c r="H110" s="85" t="s">
        <v>25</v>
      </c>
      <c r="I110" s="86"/>
      <c r="J110" s="85" t="s">
        <v>26</v>
      </c>
      <c r="K110" s="86"/>
      <c r="L110" s="85" t="s">
        <v>27</v>
      </c>
      <c r="M110" s="86"/>
      <c r="N110" s="85" t="s">
        <v>28</v>
      </c>
      <c r="O110" s="86"/>
      <c r="P110" s="85" t="s">
        <v>29</v>
      </c>
      <c r="Q110" s="86"/>
      <c r="R110" s="85" t="s">
        <v>32</v>
      </c>
      <c r="S110" s="86"/>
      <c r="T110" s="85" t="s">
        <v>33</v>
      </c>
      <c r="U110" s="86"/>
      <c r="V110" s="85" t="s">
        <v>34</v>
      </c>
      <c r="W110" s="86"/>
      <c r="X110" s="85" t="s">
        <v>35</v>
      </c>
      <c r="Y110" s="86"/>
      <c r="Z110" s="105" t="s">
        <v>36</v>
      </c>
      <c r="AA110" s="106"/>
      <c r="AB110" s="92"/>
      <c r="AC110" s="96"/>
      <c r="AD110" s="97"/>
    </row>
    <row r="111" spans="1:30" ht="21.75" customHeight="1" thickBot="1" thickTop="1">
      <c r="A111" s="2"/>
      <c r="B111" s="1"/>
      <c r="C111" s="128" t="s">
        <v>31</v>
      </c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30"/>
      <c r="U111" s="130"/>
      <c r="V111" s="130"/>
      <c r="W111" s="130"/>
      <c r="X111" s="130"/>
      <c r="Y111" s="130"/>
      <c r="Z111" s="131"/>
      <c r="AA111" s="132"/>
      <c r="AB111" s="93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3"/>
      <c r="AA112" s="100"/>
      <c r="AB112" s="119"/>
      <c r="AC112" s="108"/>
      <c r="AD112" s="109"/>
    </row>
    <row r="113" spans="1:30" ht="24.75" customHeight="1" thickBot="1" thickTop="1">
      <c r="A113" s="84" t="s">
        <v>6</v>
      </c>
      <c r="B113" s="88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24"/>
      <c r="AC113" s="140"/>
      <c r="AD113" s="50"/>
    </row>
    <row r="114" spans="1:29" ht="24.75" customHeight="1" thickBot="1" thickTop="1">
      <c r="A114" s="84"/>
      <c r="B114" s="89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4"/>
      <c r="B115" s="90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4" t="s">
        <v>8</v>
      </c>
      <c r="B116" s="88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4"/>
      <c r="B117" s="89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4"/>
      <c r="B118" s="90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4" t="s">
        <v>9</v>
      </c>
      <c r="B119" s="88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4"/>
      <c r="B120" s="89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4"/>
      <c r="B121" s="90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4" t="s">
        <v>10</v>
      </c>
      <c r="B122" s="88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4"/>
      <c r="B123" s="89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4"/>
      <c r="B124" s="90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4" t="s">
        <v>11</v>
      </c>
      <c r="B125" s="88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4"/>
      <c r="B126" s="89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4"/>
      <c r="B127" s="90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4" t="s">
        <v>12</v>
      </c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6"/>
      <c r="AB128" s="9"/>
    </row>
    <row r="129" spans="1:28" ht="24.75" customHeight="1" thickBot="1">
      <c r="A129" s="84" t="s">
        <v>13</v>
      </c>
      <c r="B129" s="88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4"/>
      <c r="B130" s="89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4"/>
      <c r="B131" s="90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4" t="s">
        <v>49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98" t="s">
        <v>0</v>
      </c>
      <c r="B135" s="112" t="s">
        <v>1</v>
      </c>
      <c r="C135" s="112"/>
      <c r="D135" s="87" t="s">
        <v>48</v>
      </c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00"/>
      <c r="U135" s="100"/>
      <c r="V135" s="100"/>
      <c r="W135" s="100"/>
      <c r="X135" s="100"/>
      <c r="Y135" s="100"/>
      <c r="Z135" s="100"/>
      <c r="AA135" s="101"/>
      <c r="AB135" s="91" t="s">
        <v>21</v>
      </c>
      <c r="AC135" s="94" t="s">
        <v>22</v>
      </c>
      <c r="AD135" s="95"/>
    </row>
    <row r="136" spans="1:30" ht="24.75" customHeight="1" thickBot="1" thickTop="1">
      <c r="A136" s="98"/>
      <c r="B136" s="117"/>
      <c r="C136" s="113"/>
      <c r="D136" s="85" t="s">
        <v>4</v>
      </c>
      <c r="E136" s="86"/>
      <c r="F136" s="85" t="s">
        <v>5</v>
      </c>
      <c r="G136" s="86"/>
      <c r="H136" s="85" t="s">
        <v>25</v>
      </c>
      <c r="I136" s="86"/>
      <c r="J136" s="85" t="s">
        <v>26</v>
      </c>
      <c r="K136" s="86"/>
      <c r="L136" s="85" t="s">
        <v>27</v>
      </c>
      <c r="M136" s="86"/>
      <c r="N136" s="85" t="s">
        <v>28</v>
      </c>
      <c r="O136" s="86"/>
      <c r="P136" s="85" t="s">
        <v>29</v>
      </c>
      <c r="Q136" s="86"/>
      <c r="R136" s="85" t="s">
        <v>32</v>
      </c>
      <c r="S136" s="86"/>
      <c r="T136" s="85" t="s">
        <v>33</v>
      </c>
      <c r="U136" s="86"/>
      <c r="V136" s="85" t="s">
        <v>34</v>
      </c>
      <c r="W136" s="86"/>
      <c r="X136" s="85" t="s">
        <v>35</v>
      </c>
      <c r="Y136" s="86"/>
      <c r="Z136" s="105" t="s">
        <v>36</v>
      </c>
      <c r="AA136" s="106"/>
      <c r="AB136" s="92"/>
      <c r="AC136" s="96"/>
      <c r="AD136" s="97"/>
    </row>
    <row r="137" spans="1:30" ht="22.5" customHeight="1" thickBot="1" thickTop="1">
      <c r="A137" s="2"/>
      <c r="B137" s="1"/>
      <c r="C137" s="128" t="s">
        <v>31</v>
      </c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30"/>
      <c r="U137" s="130"/>
      <c r="V137" s="130"/>
      <c r="W137" s="130"/>
      <c r="X137" s="130"/>
      <c r="Y137" s="130"/>
      <c r="Z137" s="131"/>
      <c r="AA137" s="132"/>
      <c r="AB137" s="93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3"/>
      <c r="AA138" s="100"/>
      <c r="AB138" s="119"/>
      <c r="AC138" s="108"/>
      <c r="AD138" s="109"/>
    </row>
    <row r="139" spans="1:30" ht="27.75" customHeight="1" thickBot="1" thickTop="1">
      <c r="A139" s="84" t="s">
        <v>6</v>
      </c>
      <c r="B139" s="88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24"/>
      <c r="AC139" s="140"/>
      <c r="AD139" s="50"/>
    </row>
    <row r="140" spans="1:29" ht="27.75" customHeight="1" thickBot="1" thickTop="1">
      <c r="A140" s="84"/>
      <c r="B140" s="89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4"/>
      <c r="B141" s="90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4" t="s">
        <v>8</v>
      </c>
      <c r="B142" s="88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4"/>
      <c r="B143" s="89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4"/>
      <c r="B144" s="90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4" t="s">
        <v>9</v>
      </c>
      <c r="B145" s="88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4"/>
      <c r="B146" s="89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4"/>
      <c r="B147" s="90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4" t="s">
        <v>10</v>
      </c>
      <c r="B148" s="88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4"/>
      <c r="B149" s="89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4"/>
      <c r="B150" s="90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4" t="s">
        <v>11</v>
      </c>
      <c r="B151" s="88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4"/>
      <c r="B152" s="89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4"/>
      <c r="B153" s="90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4" t="s">
        <v>12</v>
      </c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6"/>
      <c r="AB154" s="9"/>
    </row>
    <row r="155" spans="1:28" ht="27.75" customHeight="1" thickBot="1">
      <c r="A155" s="84" t="s">
        <v>13</v>
      </c>
      <c r="B155" s="88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4"/>
      <c r="B156" s="89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4"/>
      <c r="B157" s="90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4" t="s">
        <v>51</v>
      </c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98" t="s">
        <v>0</v>
      </c>
      <c r="B161" s="112" t="s">
        <v>1</v>
      </c>
      <c r="C161" s="112"/>
      <c r="D161" s="87" t="s">
        <v>50</v>
      </c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00"/>
      <c r="U161" s="100"/>
      <c r="V161" s="100"/>
      <c r="W161" s="100"/>
      <c r="X161" s="100"/>
      <c r="Y161" s="100"/>
      <c r="Z161" s="100"/>
      <c r="AA161" s="101"/>
      <c r="AB161" s="91" t="s">
        <v>21</v>
      </c>
      <c r="AC161" s="94" t="s">
        <v>22</v>
      </c>
      <c r="AD161" s="95"/>
    </row>
    <row r="162" spans="1:30" ht="21.75" customHeight="1" thickBot="1" thickTop="1">
      <c r="A162" s="98"/>
      <c r="B162" s="117"/>
      <c r="C162" s="113"/>
      <c r="D162" s="85" t="s">
        <v>4</v>
      </c>
      <c r="E162" s="86"/>
      <c r="F162" s="85" t="s">
        <v>5</v>
      </c>
      <c r="G162" s="86"/>
      <c r="H162" s="85" t="s">
        <v>25</v>
      </c>
      <c r="I162" s="86"/>
      <c r="J162" s="85" t="s">
        <v>26</v>
      </c>
      <c r="K162" s="86"/>
      <c r="L162" s="85" t="s">
        <v>27</v>
      </c>
      <c r="M162" s="86"/>
      <c r="N162" s="85" t="s">
        <v>28</v>
      </c>
      <c r="O162" s="86"/>
      <c r="P162" s="85" t="s">
        <v>29</v>
      </c>
      <c r="Q162" s="86"/>
      <c r="R162" s="85" t="s">
        <v>32</v>
      </c>
      <c r="S162" s="86"/>
      <c r="T162" s="85" t="s">
        <v>33</v>
      </c>
      <c r="U162" s="86"/>
      <c r="V162" s="85" t="s">
        <v>34</v>
      </c>
      <c r="W162" s="86"/>
      <c r="X162" s="85" t="s">
        <v>35</v>
      </c>
      <c r="Y162" s="86"/>
      <c r="Z162" s="105" t="s">
        <v>36</v>
      </c>
      <c r="AA162" s="106"/>
      <c r="AB162" s="92"/>
      <c r="AC162" s="96"/>
      <c r="AD162" s="97"/>
    </row>
    <row r="163" spans="1:30" ht="26.25" customHeight="1" thickBot="1" thickTop="1">
      <c r="A163" s="2"/>
      <c r="B163" s="1"/>
      <c r="C163" s="128" t="s">
        <v>31</v>
      </c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30"/>
      <c r="U163" s="130"/>
      <c r="V163" s="130"/>
      <c r="W163" s="130"/>
      <c r="X163" s="130"/>
      <c r="Y163" s="130"/>
      <c r="Z163" s="131"/>
      <c r="AA163" s="132"/>
      <c r="AB163" s="93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3"/>
      <c r="AA164" s="100"/>
      <c r="AB164" s="119"/>
      <c r="AC164" s="108"/>
      <c r="AD164" s="109"/>
    </row>
    <row r="165" spans="1:30" ht="24.75" customHeight="1" thickBot="1" thickTop="1">
      <c r="A165" s="84" t="s">
        <v>6</v>
      </c>
      <c r="B165" s="88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24"/>
      <c r="AC165" s="140"/>
      <c r="AD165" s="50"/>
    </row>
    <row r="166" spans="1:29" ht="24.75" customHeight="1" thickBot="1" thickTop="1">
      <c r="A166" s="84"/>
      <c r="B166" s="89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4"/>
      <c r="B167" s="90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4" t="s">
        <v>8</v>
      </c>
      <c r="B168" s="88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4"/>
      <c r="B169" s="89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4"/>
      <c r="B170" s="90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4" t="s">
        <v>9</v>
      </c>
      <c r="B171" s="88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4"/>
      <c r="B172" s="89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4"/>
      <c r="B173" s="90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4" t="s">
        <v>10</v>
      </c>
      <c r="B174" s="88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4"/>
      <c r="B175" s="89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4"/>
      <c r="B176" s="90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4" t="s">
        <v>11</v>
      </c>
      <c r="B177" s="88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4"/>
      <c r="B178" s="89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4"/>
      <c r="B179" s="90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4" t="s">
        <v>12</v>
      </c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6"/>
      <c r="AB180" s="9"/>
    </row>
    <row r="181" spans="1:28" ht="24.75" customHeight="1" thickBot="1">
      <c r="A181" s="84" t="s">
        <v>13</v>
      </c>
      <c r="B181" s="88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4"/>
      <c r="B182" s="89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4"/>
      <c r="B183" s="90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4" t="s">
        <v>53</v>
      </c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98" t="s">
        <v>0</v>
      </c>
      <c r="B187" s="112" t="s">
        <v>1</v>
      </c>
      <c r="C187" s="112"/>
      <c r="D187" s="136" t="s">
        <v>52</v>
      </c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8"/>
      <c r="U187" s="138"/>
      <c r="V187" s="138"/>
      <c r="W187" s="138"/>
      <c r="X187" s="138"/>
      <c r="Y187" s="138"/>
      <c r="Z187" s="138"/>
      <c r="AA187" s="139"/>
      <c r="AB187" s="91" t="s">
        <v>21</v>
      </c>
      <c r="AC187" s="94" t="s">
        <v>22</v>
      </c>
      <c r="AD187" s="95"/>
    </row>
    <row r="188" spans="1:30" ht="20.25" customHeight="1" thickBot="1" thickTop="1">
      <c r="A188" s="98"/>
      <c r="B188" s="117"/>
      <c r="C188" s="113"/>
      <c r="D188" s="85" t="s">
        <v>4</v>
      </c>
      <c r="E188" s="86"/>
      <c r="F188" s="85" t="s">
        <v>5</v>
      </c>
      <c r="G188" s="86"/>
      <c r="H188" s="85" t="s">
        <v>25</v>
      </c>
      <c r="I188" s="86"/>
      <c r="J188" s="85" t="s">
        <v>26</v>
      </c>
      <c r="K188" s="86"/>
      <c r="L188" s="85" t="s">
        <v>27</v>
      </c>
      <c r="M188" s="86"/>
      <c r="N188" s="85" t="s">
        <v>28</v>
      </c>
      <c r="O188" s="86"/>
      <c r="P188" s="85" t="s">
        <v>29</v>
      </c>
      <c r="Q188" s="86"/>
      <c r="R188" s="85" t="s">
        <v>32</v>
      </c>
      <c r="S188" s="86"/>
      <c r="T188" s="85" t="s">
        <v>33</v>
      </c>
      <c r="U188" s="86"/>
      <c r="V188" s="85" t="s">
        <v>34</v>
      </c>
      <c r="W188" s="86"/>
      <c r="X188" s="85" t="s">
        <v>35</v>
      </c>
      <c r="Y188" s="86"/>
      <c r="Z188" s="105" t="s">
        <v>36</v>
      </c>
      <c r="AA188" s="106"/>
      <c r="AB188" s="92"/>
      <c r="AC188" s="96"/>
      <c r="AD188" s="97"/>
    </row>
    <row r="189" spans="1:30" ht="18.75" customHeight="1" thickBot="1" thickTop="1">
      <c r="A189" s="2"/>
      <c r="B189" s="1"/>
      <c r="C189" s="128" t="s">
        <v>31</v>
      </c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30"/>
      <c r="U189" s="130"/>
      <c r="V189" s="130"/>
      <c r="W189" s="130"/>
      <c r="X189" s="130"/>
      <c r="Y189" s="130"/>
      <c r="Z189" s="131"/>
      <c r="AA189" s="132"/>
      <c r="AB189" s="93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3"/>
      <c r="AA190" s="100"/>
      <c r="AB190" s="119"/>
      <c r="AC190" s="108"/>
      <c r="AD190" s="109"/>
    </row>
    <row r="191" spans="1:30" ht="27" customHeight="1" thickBot="1" thickTop="1">
      <c r="A191" s="84" t="s">
        <v>6</v>
      </c>
      <c r="B191" s="88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24"/>
      <c r="AC191" s="140"/>
      <c r="AD191" s="50"/>
    </row>
    <row r="192" spans="1:29" ht="27" customHeight="1" thickBot="1" thickTop="1">
      <c r="A192" s="84"/>
      <c r="B192" s="89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4"/>
      <c r="B193" s="90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4" t="s">
        <v>8</v>
      </c>
      <c r="B194" s="88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4"/>
      <c r="B195" s="89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4"/>
      <c r="B196" s="90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4" t="s">
        <v>9</v>
      </c>
      <c r="B197" s="88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4"/>
      <c r="B198" s="89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4"/>
      <c r="B199" s="90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4" t="s">
        <v>10</v>
      </c>
      <c r="B200" s="88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4"/>
      <c r="B201" s="89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4"/>
      <c r="B202" s="90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4" t="s">
        <v>11</v>
      </c>
      <c r="B203" s="88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4"/>
      <c r="B204" s="89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4"/>
      <c r="B205" s="90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4" t="s">
        <v>12</v>
      </c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6"/>
      <c r="AB206" s="9"/>
    </row>
    <row r="207" spans="1:28" ht="27" customHeight="1" thickBot="1">
      <c r="A207" s="84" t="s">
        <v>13</v>
      </c>
      <c r="B207" s="88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4"/>
      <c r="B208" s="89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4"/>
      <c r="B209" s="90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4" t="s">
        <v>55</v>
      </c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98" t="s">
        <v>0</v>
      </c>
      <c r="B214" s="112" t="s">
        <v>1</v>
      </c>
      <c r="C214" s="112"/>
      <c r="D214" s="136" t="s">
        <v>54</v>
      </c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8"/>
      <c r="U214" s="138"/>
      <c r="V214" s="138"/>
      <c r="W214" s="138"/>
      <c r="X214" s="138"/>
      <c r="Y214" s="138"/>
      <c r="Z214" s="138"/>
      <c r="AA214" s="139"/>
      <c r="AB214" s="91" t="s">
        <v>21</v>
      </c>
      <c r="AC214" s="94" t="s">
        <v>22</v>
      </c>
      <c r="AD214" s="95"/>
    </row>
    <row r="215" spans="1:30" ht="20.25" customHeight="1" thickBot="1" thickTop="1">
      <c r="A215" s="98"/>
      <c r="B215" s="117"/>
      <c r="C215" s="113"/>
      <c r="D215" s="85" t="s">
        <v>4</v>
      </c>
      <c r="E215" s="86"/>
      <c r="F215" s="85" t="s">
        <v>5</v>
      </c>
      <c r="G215" s="86"/>
      <c r="H215" s="85" t="s">
        <v>25</v>
      </c>
      <c r="I215" s="86"/>
      <c r="J215" s="85" t="s">
        <v>26</v>
      </c>
      <c r="K215" s="86"/>
      <c r="L215" s="85" t="s">
        <v>27</v>
      </c>
      <c r="M215" s="86"/>
      <c r="N215" s="85" t="s">
        <v>28</v>
      </c>
      <c r="O215" s="86"/>
      <c r="P215" s="85" t="s">
        <v>29</v>
      </c>
      <c r="Q215" s="86"/>
      <c r="R215" s="85" t="s">
        <v>32</v>
      </c>
      <c r="S215" s="86"/>
      <c r="T215" s="85" t="s">
        <v>33</v>
      </c>
      <c r="U215" s="86"/>
      <c r="V215" s="85" t="s">
        <v>34</v>
      </c>
      <c r="W215" s="86"/>
      <c r="X215" s="85" t="s">
        <v>35</v>
      </c>
      <c r="Y215" s="86"/>
      <c r="Z215" s="105" t="s">
        <v>36</v>
      </c>
      <c r="AA215" s="106"/>
      <c r="AB215" s="92"/>
      <c r="AC215" s="96"/>
      <c r="AD215" s="97"/>
    </row>
    <row r="216" spans="1:30" ht="26.25" customHeight="1" thickBot="1" thickTop="1">
      <c r="A216" s="2"/>
      <c r="B216" s="1"/>
      <c r="C216" s="128" t="s">
        <v>31</v>
      </c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30"/>
      <c r="U216" s="130"/>
      <c r="V216" s="130"/>
      <c r="W216" s="130"/>
      <c r="X216" s="130"/>
      <c r="Y216" s="130"/>
      <c r="Z216" s="131"/>
      <c r="AA216" s="132"/>
      <c r="AB216" s="93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3"/>
      <c r="AA217" s="100"/>
      <c r="AB217" s="119"/>
      <c r="AC217" s="108"/>
      <c r="AD217" s="109"/>
    </row>
    <row r="218" spans="1:30" ht="25.5" customHeight="1" thickBot="1" thickTop="1">
      <c r="A218" s="84" t="s">
        <v>6</v>
      </c>
      <c r="B218" s="88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24"/>
      <c r="AC218" s="140"/>
      <c r="AD218" s="50"/>
    </row>
    <row r="219" spans="1:29" ht="25.5" customHeight="1" thickBot="1" thickTop="1">
      <c r="A219" s="84"/>
      <c r="B219" s="89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4"/>
      <c r="B220" s="90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4" t="s">
        <v>8</v>
      </c>
      <c r="B221" s="88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4"/>
      <c r="B222" s="89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4"/>
      <c r="B223" s="90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4" t="s">
        <v>9</v>
      </c>
      <c r="B224" s="88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4"/>
      <c r="B225" s="89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4"/>
      <c r="B226" s="90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4" t="s">
        <v>10</v>
      </c>
      <c r="B227" s="88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4"/>
      <c r="B228" s="89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4"/>
      <c r="B229" s="90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4" t="s">
        <v>11</v>
      </c>
      <c r="B230" s="88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4"/>
      <c r="B231" s="89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4"/>
      <c r="B232" s="90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4" t="s">
        <v>12</v>
      </c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6"/>
      <c r="AB233" s="9"/>
    </row>
    <row r="234" spans="1:28" ht="25.5" customHeight="1" thickBot="1">
      <c r="A234" s="84" t="s">
        <v>13</v>
      </c>
      <c r="B234" s="88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4"/>
      <c r="B235" s="89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4"/>
      <c r="B236" s="90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4" t="s">
        <v>57</v>
      </c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98" t="s">
        <v>0</v>
      </c>
      <c r="B241" s="112" t="s">
        <v>1</v>
      </c>
      <c r="C241" s="112"/>
      <c r="D241" s="136" t="s">
        <v>56</v>
      </c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8"/>
      <c r="U241" s="138"/>
      <c r="V241" s="138"/>
      <c r="W241" s="138"/>
      <c r="X241" s="138"/>
      <c r="Y241" s="138"/>
      <c r="Z241" s="138"/>
      <c r="AA241" s="139"/>
      <c r="AB241" s="91" t="s">
        <v>21</v>
      </c>
      <c r="AC241" s="94" t="s">
        <v>22</v>
      </c>
      <c r="AD241" s="95"/>
    </row>
    <row r="242" spans="1:30" ht="27" customHeight="1" thickBot="1" thickTop="1">
      <c r="A242" s="98"/>
      <c r="B242" s="117"/>
      <c r="C242" s="113"/>
      <c r="D242" s="85" t="s">
        <v>4</v>
      </c>
      <c r="E242" s="86"/>
      <c r="F242" s="85" t="s">
        <v>5</v>
      </c>
      <c r="G242" s="86"/>
      <c r="H242" s="85" t="s">
        <v>25</v>
      </c>
      <c r="I242" s="86"/>
      <c r="J242" s="85" t="s">
        <v>26</v>
      </c>
      <c r="K242" s="86"/>
      <c r="L242" s="85" t="s">
        <v>27</v>
      </c>
      <c r="M242" s="86"/>
      <c r="N242" s="85" t="s">
        <v>28</v>
      </c>
      <c r="O242" s="86"/>
      <c r="P242" s="85" t="s">
        <v>29</v>
      </c>
      <c r="Q242" s="86"/>
      <c r="R242" s="85" t="s">
        <v>32</v>
      </c>
      <c r="S242" s="86"/>
      <c r="T242" s="85" t="s">
        <v>33</v>
      </c>
      <c r="U242" s="86"/>
      <c r="V242" s="85" t="s">
        <v>34</v>
      </c>
      <c r="W242" s="86"/>
      <c r="X242" s="85" t="s">
        <v>35</v>
      </c>
      <c r="Y242" s="86"/>
      <c r="Z242" s="105" t="s">
        <v>36</v>
      </c>
      <c r="AA242" s="106"/>
      <c r="AB242" s="92"/>
      <c r="AC242" s="96"/>
      <c r="AD242" s="97"/>
    </row>
    <row r="243" spans="1:30" ht="26.25" customHeight="1" thickBot="1" thickTop="1">
      <c r="A243" s="2"/>
      <c r="B243" s="1"/>
      <c r="C243" s="128" t="s">
        <v>31</v>
      </c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30"/>
      <c r="U243" s="130"/>
      <c r="V243" s="130"/>
      <c r="W243" s="130"/>
      <c r="X243" s="130"/>
      <c r="Y243" s="130"/>
      <c r="Z243" s="131"/>
      <c r="AA243" s="132"/>
      <c r="AB243" s="93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3"/>
      <c r="AA244" s="100"/>
      <c r="AB244" s="119"/>
      <c r="AC244" s="108"/>
      <c r="AD244" s="109"/>
    </row>
    <row r="245" spans="1:30" ht="27" customHeight="1" thickBot="1" thickTop="1">
      <c r="A245" s="84" t="s">
        <v>6</v>
      </c>
      <c r="B245" s="88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81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24"/>
      <c r="AC245" s="140"/>
      <c r="AD245" s="50"/>
    </row>
    <row r="246" spans="1:29" ht="27" customHeight="1" thickBot="1" thickTop="1">
      <c r="A246" s="84"/>
      <c r="B246" s="89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4"/>
      <c r="B247" s="90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4" t="s">
        <v>8</v>
      </c>
      <c r="B248" s="88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4"/>
      <c r="B249" s="89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4"/>
      <c r="B250" s="90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4" t="s">
        <v>9</v>
      </c>
      <c r="B251" s="88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4"/>
      <c r="B252" s="89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4"/>
      <c r="B253" s="90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4" t="s">
        <v>10</v>
      </c>
      <c r="B254" s="88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4"/>
      <c r="B255" s="89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4"/>
      <c r="B256" s="90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4" t="s">
        <v>11</v>
      </c>
      <c r="B257" s="88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4"/>
      <c r="B258" s="89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4"/>
      <c r="B259" s="90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4" t="s">
        <v>12</v>
      </c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6"/>
      <c r="AB260" s="9"/>
    </row>
    <row r="261" spans="1:28" ht="27" customHeight="1" thickBot="1">
      <c r="A261" s="84" t="s">
        <v>13</v>
      </c>
      <c r="B261" s="88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4"/>
      <c r="B262" s="89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4"/>
      <c r="B263" s="90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4" t="s">
        <v>59</v>
      </c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98" t="s">
        <v>0</v>
      </c>
      <c r="B268" s="112" t="s">
        <v>1</v>
      </c>
      <c r="C268" s="112"/>
      <c r="D268" s="136" t="s">
        <v>58</v>
      </c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8"/>
      <c r="U268" s="138"/>
      <c r="V268" s="138"/>
      <c r="W268" s="138"/>
      <c r="X268" s="138"/>
      <c r="Y268" s="138"/>
      <c r="Z268" s="138"/>
      <c r="AA268" s="139"/>
      <c r="AB268" s="91" t="s">
        <v>21</v>
      </c>
      <c r="AC268" s="94" t="s">
        <v>22</v>
      </c>
      <c r="AD268" s="95"/>
    </row>
    <row r="269" spans="1:30" ht="26.25" customHeight="1" thickBot="1" thickTop="1">
      <c r="A269" s="98"/>
      <c r="B269" s="117"/>
      <c r="C269" s="113"/>
      <c r="D269" s="85" t="s">
        <v>4</v>
      </c>
      <c r="E269" s="86"/>
      <c r="F269" s="85" t="s">
        <v>5</v>
      </c>
      <c r="G269" s="86"/>
      <c r="H269" s="85" t="s">
        <v>25</v>
      </c>
      <c r="I269" s="86"/>
      <c r="J269" s="85" t="s">
        <v>26</v>
      </c>
      <c r="K269" s="86"/>
      <c r="L269" s="85" t="s">
        <v>27</v>
      </c>
      <c r="M269" s="86"/>
      <c r="N269" s="85" t="s">
        <v>28</v>
      </c>
      <c r="O269" s="86"/>
      <c r="P269" s="85" t="s">
        <v>29</v>
      </c>
      <c r="Q269" s="86"/>
      <c r="R269" s="85" t="s">
        <v>32</v>
      </c>
      <c r="S269" s="86"/>
      <c r="T269" s="85" t="s">
        <v>33</v>
      </c>
      <c r="U269" s="86"/>
      <c r="V269" s="85" t="s">
        <v>34</v>
      </c>
      <c r="W269" s="86"/>
      <c r="X269" s="85" t="s">
        <v>35</v>
      </c>
      <c r="Y269" s="86"/>
      <c r="Z269" s="105" t="s">
        <v>36</v>
      </c>
      <c r="AA269" s="106"/>
      <c r="AB269" s="92"/>
      <c r="AC269" s="96"/>
      <c r="AD269" s="97"/>
    </row>
    <row r="270" spans="1:30" ht="23.25" customHeight="1" thickBot="1" thickTop="1">
      <c r="A270" s="2"/>
      <c r="B270" s="1"/>
      <c r="C270" s="128" t="s">
        <v>31</v>
      </c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30"/>
      <c r="U270" s="130"/>
      <c r="V270" s="130"/>
      <c r="W270" s="130"/>
      <c r="X270" s="130"/>
      <c r="Y270" s="130"/>
      <c r="Z270" s="131"/>
      <c r="AA270" s="132"/>
      <c r="AB270" s="93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3"/>
      <c r="AA271" s="100"/>
      <c r="AB271" s="119"/>
      <c r="AC271" s="108"/>
      <c r="AD271" s="109"/>
    </row>
    <row r="272" spans="1:30" ht="25.5" customHeight="1" thickBot="1" thickTop="1">
      <c r="A272" s="84" t="s">
        <v>6</v>
      </c>
      <c r="B272" s="88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24"/>
      <c r="AC272" s="140"/>
      <c r="AD272" s="50"/>
    </row>
    <row r="273" spans="1:29" ht="25.5" customHeight="1" thickBot="1" thickTop="1">
      <c r="A273" s="84"/>
      <c r="B273" s="89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4"/>
      <c r="B274" s="90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4" t="s">
        <v>8</v>
      </c>
      <c r="B275" s="88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4"/>
      <c r="B276" s="89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4"/>
      <c r="B277" s="90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4" t="s">
        <v>9</v>
      </c>
      <c r="B278" s="88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4"/>
      <c r="B279" s="89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4"/>
      <c r="B280" s="90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4" t="s">
        <v>10</v>
      </c>
      <c r="B281" s="88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4"/>
      <c r="B282" s="89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4"/>
      <c r="B283" s="90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4" t="s">
        <v>11</v>
      </c>
      <c r="B284" s="88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4"/>
      <c r="B285" s="89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4"/>
      <c r="B286" s="90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4" t="s">
        <v>12</v>
      </c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25"/>
      <c r="AA287" s="126"/>
      <c r="AB287" s="9"/>
    </row>
    <row r="288" spans="1:28" ht="25.5" customHeight="1" thickBot="1">
      <c r="A288" s="84" t="s">
        <v>13</v>
      </c>
      <c r="B288" s="88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4"/>
      <c r="B289" s="89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4"/>
      <c r="B290" s="90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4" t="s">
        <v>61</v>
      </c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98" t="s">
        <v>0</v>
      </c>
      <c r="B295" s="112" t="s">
        <v>1</v>
      </c>
      <c r="C295" s="112"/>
      <c r="D295" s="136" t="s">
        <v>60</v>
      </c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8"/>
      <c r="U295" s="138"/>
      <c r="V295" s="138"/>
      <c r="W295" s="138"/>
      <c r="X295" s="138"/>
      <c r="Y295" s="138"/>
      <c r="Z295" s="138"/>
      <c r="AA295" s="139"/>
      <c r="AB295" s="91" t="s">
        <v>21</v>
      </c>
      <c r="AC295" s="94" t="s">
        <v>22</v>
      </c>
      <c r="AD295" s="95"/>
    </row>
    <row r="296" spans="1:30" ht="26.25" customHeight="1" thickBot="1" thickTop="1">
      <c r="A296" s="98"/>
      <c r="B296" s="117"/>
      <c r="C296" s="113"/>
      <c r="D296" s="85" t="s">
        <v>4</v>
      </c>
      <c r="E296" s="86"/>
      <c r="F296" s="85" t="s">
        <v>5</v>
      </c>
      <c r="G296" s="86"/>
      <c r="H296" s="85" t="s">
        <v>25</v>
      </c>
      <c r="I296" s="86"/>
      <c r="J296" s="85" t="s">
        <v>26</v>
      </c>
      <c r="K296" s="86"/>
      <c r="L296" s="85" t="s">
        <v>27</v>
      </c>
      <c r="M296" s="86"/>
      <c r="N296" s="85" t="s">
        <v>28</v>
      </c>
      <c r="O296" s="86"/>
      <c r="P296" s="85" t="s">
        <v>29</v>
      </c>
      <c r="Q296" s="86"/>
      <c r="R296" s="85" t="s">
        <v>32</v>
      </c>
      <c r="S296" s="86"/>
      <c r="T296" s="85" t="s">
        <v>33</v>
      </c>
      <c r="U296" s="86"/>
      <c r="V296" s="85" t="s">
        <v>34</v>
      </c>
      <c r="W296" s="86"/>
      <c r="X296" s="85" t="s">
        <v>35</v>
      </c>
      <c r="Y296" s="86"/>
      <c r="Z296" s="105" t="s">
        <v>36</v>
      </c>
      <c r="AA296" s="106"/>
      <c r="AB296" s="92"/>
      <c r="AC296" s="96"/>
      <c r="AD296" s="97"/>
    </row>
    <row r="297" spans="1:30" ht="21.75" customHeight="1" thickBot="1" thickTop="1">
      <c r="A297" s="2"/>
      <c r="B297" s="1"/>
      <c r="C297" s="128" t="s">
        <v>31</v>
      </c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30"/>
      <c r="U297" s="130"/>
      <c r="V297" s="130"/>
      <c r="W297" s="130"/>
      <c r="X297" s="130"/>
      <c r="Y297" s="130"/>
      <c r="Z297" s="131"/>
      <c r="AA297" s="132"/>
      <c r="AB297" s="93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3"/>
      <c r="AA298" s="100"/>
      <c r="AB298" s="119"/>
      <c r="AC298" s="108"/>
      <c r="AD298" s="109"/>
    </row>
    <row r="299" spans="1:30" ht="27.75" customHeight="1" thickBot="1" thickTop="1">
      <c r="A299" s="84" t="s">
        <v>6</v>
      </c>
      <c r="B299" s="88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24"/>
      <c r="AC299" s="127"/>
      <c r="AD299" s="50"/>
    </row>
    <row r="300" spans="1:29" ht="27.75" customHeight="1" thickBot="1" thickTop="1">
      <c r="A300" s="84"/>
      <c r="B300" s="89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6"/>
    </row>
    <row r="301" spans="1:29" ht="27.75" customHeight="1" thickBot="1" thickTop="1">
      <c r="A301" s="84"/>
      <c r="B301" s="90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2"/>
      <c r="AC301" s="40"/>
    </row>
    <row r="302" spans="1:30" ht="27.75" customHeight="1" thickBot="1" thickTop="1">
      <c r="A302" s="84" t="s">
        <v>8</v>
      </c>
      <c r="B302" s="88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4"/>
      <c r="B303" s="89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7">
        <f>AB302-D302-F302-H302-J302-L302-N302-P302-R302-T302-V302-X302</f>
        <v>9894</v>
      </c>
      <c r="AC303" s="78"/>
      <c r="AD303" s="64"/>
    </row>
    <row r="304" spans="1:30" ht="27.75" customHeight="1" thickBot="1" thickTop="1">
      <c r="A304" s="84"/>
      <c r="B304" s="90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80"/>
      <c r="AC304" s="74"/>
      <c r="AD304" s="41"/>
    </row>
    <row r="305" spans="1:30" ht="27.75" customHeight="1" thickBot="1" thickTop="1">
      <c r="A305" s="84" t="s">
        <v>9</v>
      </c>
      <c r="B305" s="88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4"/>
      <c r="B306" s="89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7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4"/>
      <c r="B307" s="90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4" t="s">
        <v>10</v>
      </c>
      <c r="B308" s="88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4"/>
      <c r="B309" s="89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7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4"/>
      <c r="B310" s="90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4" t="s">
        <v>11</v>
      </c>
      <c r="B311" s="88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4"/>
      <c r="B312" s="89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7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4"/>
      <c r="B313" s="90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4" t="s">
        <v>12</v>
      </c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  <c r="AA314" s="126"/>
      <c r="AB314" s="9"/>
    </row>
    <row r="315" spans="1:28" ht="27.75" customHeight="1" thickBot="1">
      <c r="A315" s="84" t="s">
        <v>13</v>
      </c>
      <c r="B315" s="88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4"/>
      <c r="B316" s="89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4"/>
      <c r="B317" s="90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4" t="s">
        <v>63</v>
      </c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98" t="s">
        <v>0</v>
      </c>
      <c r="B322" s="112" t="s">
        <v>1</v>
      </c>
      <c r="C322" s="112"/>
      <c r="D322" s="136" t="s">
        <v>62</v>
      </c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8"/>
      <c r="U322" s="138"/>
      <c r="V322" s="138"/>
      <c r="W322" s="138"/>
      <c r="X322" s="138"/>
      <c r="Y322" s="138"/>
      <c r="Z322" s="138"/>
      <c r="AA322" s="139"/>
      <c r="AB322" s="91" t="s">
        <v>21</v>
      </c>
      <c r="AC322" s="94" t="s">
        <v>22</v>
      </c>
      <c r="AD322" s="95"/>
    </row>
    <row r="323" spans="1:30" ht="24.75" customHeight="1" thickBot="1" thickTop="1">
      <c r="A323" s="98"/>
      <c r="B323" s="117"/>
      <c r="C323" s="113"/>
      <c r="D323" s="85" t="s">
        <v>4</v>
      </c>
      <c r="E323" s="86"/>
      <c r="F323" s="85" t="s">
        <v>5</v>
      </c>
      <c r="G323" s="86"/>
      <c r="H323" s="85" t="s">
        <v>25</v>
      </c>
      <c r="I323" s="86"/>
      <c r="J323" s="85" t="s">
        <v>26</v>
      </c>
      <c r="K323" s="86"/>
      <c r="L323" s="85" t="s">
        <v>27</v>
      </c>
      <c r="M323" s="86"/>
      <c r="N323" s="85" t="s">
        <v>28</v>
      </c>
      <c r="O323" s="86"/>
      <c r="P323" s="85" t="s">
        <v>29</v>
      </c>
      <c r="Q323" s="86"/>
      <c r="R323" s="85" t="s">
        <v>32</v>
      </c>
      <c r="S323" s="86"/>
      <c r="T323" s="85" t="s">
        <v>33</v>
      </c>
      <c r="U323" s="86"/>
      <c r="V323" s="85" t="s">
        <v>34</v>
      </c>
      <c r="W323" s="86"/>
      <c r="X323" s="85" t="s">
        <v>35</v>
      </c>
      <c r="Y323" s="86"/>
      <c r="Z323" s="105" t="s">
        <v>36</v>
      </c>
      <c r="AA323" s="106"/>
      <c r="AB323" s="92"/>
      <c r="AC323" s="96"/>
      <c r="AD323" s="97"/>
    </row>
    <row r="324" spans="1:30" ht="18.75" customHeight="1" thickBot="1" thickTop="1">
      <c r="A324" s="2"/>
      <c r="B324" s="1"/>
      <c r="C324" s="128" t="s">
        <v>31</v>
      </c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30"/>
      <c r="U324" s="130"/>
      <c r="V324" s="130"/>
      <c r="W324" s="130"/>
      <c r="X324" s="130"/>
      <c r="Y324" s="130"/>
      <c r="Z324" s="131"/>
      <c r="AA324" s="132"/>
      <c r="AB324" s="93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3"/>
      <c r="AA325" s="100"/>
      <c r="AB325" s="119"/>
      <c r="AC325" s="108"/>
      <c r="AD325" s="109"/>
    </row>
    <row r="326" spans="1:30" ht="27.75" customHeight="1" thickBot="1" thickTop="1">
      <c r="A326" s="84" t="s">
        <v>6</v>
      </c>
      <c r="B326" s="88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124"/>
      <c r="AC326" s="127"/>
      <c r="AD326" s="50"/>
    </row>
    <row r="327" spans="1:29" ht="27.75" customHeight="1" thickBot="1" thickTop="1">
      <c r="A327" s="84"/>
      <c r="B327" s="89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6"/>
    </row>
    <row r="328" spans="1:29" ht="27.75" customHeight="1" thickBot="1" thickTop="1">
      <c r="A328" s="84"/>
      <c r="B328" s="90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2"/>
      <c r="AC328" s="40"/>
    </row>
    <row r="329" spans="1:30" ht="27.75" customHeight="1" thickBot="1" thickTop="1">
      <c r="A329" s="84" t="s">
        <v>8</v>
      </c>
      <c r="B329" s="88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4"/>
      <c r="B330" s="89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7">
        <f>AB329-D329-F329-H329-J329-L329-N329-P329-R329-T329-V329-X329</f>
        <v>8928</v>
      </c>
      <c r="AC330" s="78"/>
      <c r="AD330" s="64"/>
    </row>
    <row r="331" spans="1:30" ht="27.75" customHeight="1" thickBot="1" thickTop="1">
      <c r="A331" s="84"/>
      <c r="B331" s="90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80"/>
      <c r="AC331" s="74"/>
      <c r="AD331" s="41"/>
    </row>
    <row r="332" spans="1:30" ht="27.75" customHeight="1" thickBot="1" thickTop="1">
      <c r="A332" s="84" t="s">
        <v>9</v>
      </c>
      <c r="B332" s="88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4"/>
      <c r="B333" s="89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7">
        <f>AB332-D332-F332-H332-J332-L332-N332-P332-R332-T332-V332-X332</f>
        <v>5964</v>
      </c>
      <c r="AC333" s="42"/>
      <c r="AD333" s="64"/>
    </row>
    <row r="334" spans="1:30" ht="27.75" customHeight="1" thickBot="1" thickTop="1">
      <c r="A334" s="84"/>
      <c r="B334" s="90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4" t="s">
        <v>10</v>
      </c>
      <c r="B335" s="88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4"/>
      <c r="B336" s="89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7">
        <f>AB335-D335-F335-H335-J335-L335-N335-P335-R335-T335-V335-X335</f>
        <v>1903</v>
      </c>
      <c r="AC336" s="42"/>
      <c r="AD336" s="64"/>
    </row>
    <row r="337" spans="1:30" ht="27.75" customHeight="1" thickBot="1" thickTop="1">
      <c r="A337" s="84"/>
      <c r="B337" s="90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4" t="s">
        <v>11</v>
      </c>
      <c r="B338" s="88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4"/>
      <c r="B339" s="89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7">
        <f>AB338-D338-F338-H338-J338-L338-N338-P338-R338-T338-V338-X338</f>
        <v>6905</v>
      </c>
      <c r="AC339" s="66"/>
      <c r="AD339" s="64"/>
    </row>
    <row r="340" spans="1:28" ht="27.75" customHeight="1" thickBot="1" thickTop="1">
      <c r="A340" s="84"/>
      <c r="B340" s="90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114" t="s">
        <v>12</v>
      </c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  <c r="AA341" s="126"/>
      <c r="AB341" s="9"/>
    </row>
    <row r="342" spans="1:28" ht="27.75" customHeight="1" thickBot="1">
      <c r="A342" s="84" t="s">
        <v>13</v>
      </c>
      <c r="B342" s="88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4"/>
      <c r="B343" s="89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4"/>
      <c r="B344" s="90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34" t="s">
        <v>65</v>
      </c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  <c r="AB347" s="135"/>
      <c r="AC347" s="135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98" t="s">
        <v>0</v>
      </c>
      <c r="B349" s="112" t="s">
        <v>1</v>
      </c>
      <c r="C349" s="112"/>
      <c r="D349" s="136" t="s">
        <v>64</v>
      </c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8"/>
      <c r="U349" s="138"/>
      <c r="V349" s="138"/>
      <c r="W349" s="138"/>
      <c r="X349" s="138"/>
      <c r="Y349" s="138"/>
      <c r="Z349" s="138"/>
      <c r="AA349" s="139"/>
      <c r="AB349" s="91" t="s">
        <v>21</v>
      </c>
      <c r="AC349" s="94" t="s">
        <v>22</v>
      </c>
      <c r="AD349" s="95"/>
    </row>
    <row r="350" spans="1:30" ht="27.75" customHeight="1" thickBot="1" thickTop="1">
      <c r="A350" s="98"/>
      <c r="B350" s="117"/>
      <c r="C350" s="113"/>
      <c r="D350" s="85" t="s">
        <v>4</v>
      </c>
      <c r="E350" s="86"/>
      <c r="F350" s="85" t="s">
        <v>5</v>
      </c>
      <c r="G350" s="86"/>
      <c r="H350" s="85" t="s">
        <v>25</v>
      </c>
      <c r="I350" s="86"/>
      <c r="J350" s="85" t="s">
        <v>26</v>
      </c>
      <c r="K350" s="86"/>
      <c r="L350" s="85" t="s">
        <v>27</v>
      </c>
      <c r="M350" s="86"/>
      <c r="N350" s="85" t="s">
        <v>28</v>
      </c>
      <c r="O350" s="86"/>
      <c r="P350" s="85" t="s">
        <v>29</v>
      </c>
      <c r="Q350" s="86"/>
      <c r="R350" s="85" t="s">
        <v>32</v>
      </c>
      <c r="S350" s="86"/>
      <c r="T350" s="85" t="s">
        <v>33</v>
      </c>
      <c r="U350" s="86"/>
      <c r="V350" s="85" t="s">
        <v>34</v>
      </c>
      <c r="W350" s="86"/>
      <c r="X350" s="85" t="s">
        <v>35</v>
      </c>
      <c r="Y350" s="86"/>
      <c r="Z350" s="105" t="s">
        <v>36</v>
      </c>
      <c r="AA350" s="106"/>
      <c r="AB350" s="92"/>
      <c r="AC350" s="96"/>
      <c r="AD350" s="97"/>
    </row>
    <row r="351" spans="1:30" ht="27.75" customHeight="1" thickBot="1" thickTop="1">
      <c r="A351" s="2"/>
      <c r="B351" s="1"/>
      <c r="C351" s="128" t="s">
        <v>31</v>
      </c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30"/>
      <c r="U351" s="130"/>
      <c r="V351" s="130"/>
      <c r="W351" s="130"/>
      <c r="X351" s="130"/>
      <c r="Y351" s="130"/>
      <c r="Z351" s="131"/>
      <c r="AA351" s="132"/>
      <c r="AB351" s="93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33"/>
      <c r="AA352" s="100"/>
      <c r="AB352" s="119"/>
      <c r="AC352" s="108"/>
      <c r="AD352" s="109"/>
    </row>
    <row r="353" spans="1:30" ht="27.75" customHeight="1" thickBot="1" thickTop="1">
      <c r="A353" s="84" t="s">
        <v>6</v>
      </c>
      <c r="B353" s="88" t="s">
        <v>7</v>
      </c>
      <c r="C353" s="7"/>
      <c r="D353" s="53">
        <v>324862</v>
      </c>
      <c r="E353" s="21" t="s">
        <v>24</v>
      </c>
      <c r="F353" s="53">
        <v>321668</v>
      </c>
      <c r="G353" s="21" t="s">
        <v>24</v>
      </c>
      <c r="H353" s="53">
        <v>318648</v>
      </c>
      <c r="I353" s="21" t="s">
        <v>24</v>
      </c>
      <c r="J353" s="53">
        <v>315019</v>
      </c>
      <c r="K353" s="21" t="s">
        <v>24</v>
      </c>
      <c r="L353" s="53">
        <v>311752</v>
      </c>
      <c r="M353" s="21" t="s">
        <v>24</v>
      </c>
      <c r="N353" s="53">
        <v>311389</v>
      </c>
      <c r="O353" s="21" t="s">
        <v>24</v>
      </c>
      <c r="P353" s="53">
        <v>313574</v>
      </c>
      <c r="Q353" s="21" t="s">
        <v>24</v>
      </c>
      <c r="R353" s="53">
        <v>312018</v>
      </c>
      <c r="S353" s="21" t="s">
        <v>24</v>
      </c>
      <c r="T353" s="53">
        <v>305395</v>
      </c>
      <c r="U353" s="21" t="s">
        <v>24</v>
      </c>
      <c r="V353" s="53">
        <v>304592</v>
      </c>
      <c r="W353" s="21" t="s">
        <v>24</v>
      </c>
      <c r="X353" s="53">
        <v>301513</v>
      </c>
      <c r="Y353" s="21" t="s">
        <v>24</v>
      </c>
      <c r="Z353" s="58">
        <v>299717</v>
      </c>
      <c r="AA353" s="43" t="s">
        <v>24</v>
      </c>
      <c r="AB353" s="124"/>
      <c r="AC353" s="127"/>
      <c r="AD353" s="50"/>
    </row>
    <row r="354" spans="1:29" ht="27.75" customHeight="1" thickBot="1" thickTop="1">
      <c r="A354" s="84"/>
      <c r="B354" s="89"/>
      <c r="C354" s="16" t="s">
        <v>19</v>
      </c>
      <c r="D354" s="62">
        <f>D353-Z326</f>
        <v>1618</v>
      </c>
      <c r="E354" s="27">
        <f>D354/Z326</f>
        <v>0.005005506676071327</v>
      </c>
      <c r="F354" s="62">
        <f>F353-D353</f>
        <v>-3194</v>
      </c>
      <c r="G354" s="27">
        <f>F354/D353</f>
        <v>-0.0098318670697096</v>
      </c>
      <c r="H354" s="62">
        <f>H353-F353</f>
        <v>-3020</v>
      </c>
      <c r="I354" s="27">
        <f>H354/F353</f>
        <v>-0.009388562119949762</v>
      </c>
      <c r="J354" s="62">
        <f>J353-H353</f>
        <v>-3629</v>
      </c>
      <c r="K354" s="27">
        <f>J354/H353</f>
        <v>-0.011388742436795461</v>
      </c>
      <c r="L354" s="62">
        <f>L353-J353</f>
        <v>-3267</v>
      </c>
      <c r="M354" s="27">
        <f>L354/J353</f>
        <v>-0.010370803030928293</v>
      </c>
      <c r="N354" s="54">
        <f>N353-L353</f>
        <v>-363</v>
      </c>
      <c r="O354" s="39">
        <f>N354/L353</f>
        <v>-0.0011643870769072852</v>
      </c>
      <c r="P354" s="54">
        <f>P353-N353</f>
        <v>2185</v>
      </c>
      <c r="Q354" s="39">
        <f>P354/N353</f>
        <v>0.0070169466487255494</v>
      </c>
      <c r="R354" s="54">
        <f>R353-P353</f>
        <v>-1556</v>
      </c>
      <c r="S354" s="39">
        <f>R354/P353</f>
        <v>-0.004962146096296249</v>
      </c>
      <c r="T354" s="54">
        <f>T353-R353</f>
        <v>-6623</v>
      </c>
      <c r="U354" s="39">
        <f>T354/R353</f>
        <v>-0.021226339506054136</v>
      </c>
      <c r="V354" s="54">
        <f>V353-T353</f>
        <v>-803</v>
      </c>
      <c r="W354" s="39">
        <f>V354/T353</f>
        <v>-0.0026293816205242393</v>
      </c>
      <c r="X354" s="54">
        <f>X353-V353</f>
        <v>-3079</v>
      </c>
      <c r="Y354" s="39">
        <f>X354/V353</f>
        <v>-0.010108604296895519</v>
      </c>
      <c r="Z354" s="59">
        <f>Z353-X353</f>
        <v>-1796</v>
      </c>
      <c r="AA354" s="47">
        <f>Z354/X353</f>
        <v>-0.0059566254191361565</v>
      </c>
      <c r="AB354" s="61"/>
      <c r="AC354" s="76"/>
    </row>
    <row r="355" spans="1:29" ht="27.75" customHeight="1" thickBot="1" thickTop="1">
      <c r="A355" s="84"/>
      <c r="B355" s="90"/>
      <c r="C355" s="17" t="s">
        <v>20</v>
      </c>
      <c r="D355" s="55">
        <f>D353-D326</f>
        <v>15046</v>
      </c>
      <c r="E355" s="28">
        <f>D355/D326</f>
        <v>0.048564309138327266</v>
      </c>
      <c r="F355" s="55">
        <f>F353-F326</f>
        <v>12664</v>
      </c>
      <c r="G355" s="28">
        <f>F355/F326</f>
        <v>0.0409832882422234</v>
      </c>
      <c r="H355" s="55">
        <f>H353-H326</f>
        <v>11685</v>
      </c>
      <c r="I355" s="28">
        <f>H355/H326</f>
        <v>0.03806647706726869</v>
      </c>
      <c r="J355" s="55">
        <f>J353-J326</f>
        <v>-10970</v>
      </c>
      <c r="K355" s="28">
        <f>J355/J326</f>
        <v>-0.0336514422265782</v>
      </c>
      <c r="L355" s="55">
        <f>L353-L326</f>
        <v>-14064</v>
      </c>
      <c r="M355" s="28">
        <f>L355/L326</f>
        <v>-0.04316546762589928</v>
      </c>
      <c r="N355" s="55">
        <f>N353-N326</f>
        <v>-14151</v>
      </c>
      <c r="O355" s="28">
        <f>N355/N326</f>
        <v>-0.04346931252687842</v>
      </c>
      <c r="P355" s="55">
        <f>P353-P326</f>
        <v>-16007</v>
      </c>
      <c r="Q355" s="28">
        <f>P355/P326</f>
        <v>-0.048567726901732805</v>
      </c>
      <c r="R355" s="55">
        <f>R353-R326</f>
        <v>-18791</v>
      </c>
      <c r="S355" s="28">
        <f>R355/R326</f>
        <v>-0.05680317040951123</v>
      </c>
      <c r="T355" s="55">
        <f>T353-T326</f>
        <v>-20265</v>
      </c>
      <c r="U355" s="28">
        <f>T355/T326</f>
        <v>-0.06222747650924277</v>
      </c>
      <c r="V355" s="55">
        <f>V353-V326</f>
        <v>-18974</v>
      </c>
      <c r="W355" s="28">
        <f>V355/V326</f>
        <v>-0.05864027740862761</v>
      </c>
      <c r="X355" s="55">
        <f>X353-X326</f>
        <v>-21465</v>
      </c>
      <c r="Y355" s="28">
        <f>X355/X326</f>
        <v>-0.06645963502158042</v>
      </c>
      <c r="Z355" s="59">
        <f>Z353-Z326</f>
        <v>-23527</v>
      </c>
      <c r="AA355" s="47">
        <f>Z355/Z326</f>
        <v>-0.07278402692702726</v>
      </c>
      <c r="AB355" s="82"/>
      <c r="AC355" s="40"/>
    </row>
    <row r="356" spans="1:30" ht="27.75" customHeight="1" thickBot="1" thickTop="1">
      <c r="A356" s="84" t="s">
        <v>8</v>
      </c>
      <c r="B356" s="88" t="s">
        <v>18</v>
      </c>
      <c r="C356" s="18"/>
      <c r="D356" s="56">
        <v>9898</v>
      </c>
      <c r="E356" s="22" t="s">
        <v>24</v>
      </c>
      <c r="F356" s="56">
        <v>7630</v>
      </c>
      <c r="G356" s="22" t="s">
        <v>24</v>
      </c>
      <c r="H356" s="56">
        <v>9379</v>
      </c>
      <c r="I356" s="22" t="s">
        <v>24</v>
      </c>
      <c r="J356" s="56">
        <v>8023</v>
      </c>
      <c r="K356" s="22" t="s">
        <v>24</v>
      </c>
      <c r="L356" s="56">
        <v>7019</v>
      </c>
      <c r="M356" s="22" t="s">
        <v>24</v>
      </c>
      <c r="N356" s="56">
        <v>11201</v>
      </c>
      <c r="O356" s="22" t="s">
        <v>24</v>
      </c>
      <c r="P356" s="56">
        <v>11996</v>
      </c>
      <c r="Q356" s="22" t="s">
        <v>24</v>
      </c>
      <c r="R356" s="56">
        <v>14239</v>
      </c>
      <c r="S356" s="22" t="s">
        <v>24</v>
      </c>
      <c r="T356" s="56">
        <v>13912</v>
      </c>
      <c r="U356" s="22" t="s">
        <v>24</v>
      </c>
      <c r="V356" s="56">
        <v>14130</v>
      </c>
      <c r="W356" s="22" t="s">
        <v>24</v>
      </c>
      <c r="X356" s="56">
        <v>12964</v>
      </c>
      <c r="Y356" s="22" t="s">
        <v>24</v>
      </c>
      <c r="Z356" s="60">
        <v>12983</v>
      </c>
      <c r="AA356" s="43" t="s">
        <v>24</v>
      </c>
      <c r="AB356" s="36">
        <f>D356+F356+H356+J356+L356+N356+P356+R356+T356+V356+X356+Z356</f>
        <v>133374</v>
      </c>
      <c r="AC356" s="25"/>
      <c r="AD356" s="26"/>
    </row>
    <row r="357" spans="1:30" ht="27.75" customHeight="1" thickBot="1" thickTop="1">
      <c r="A357" s="84"/>
      <c r="B357" s="89"/>
      <c r="C357" s="16" t="s">
        <v>19</v>
      </c>
      <c r="D357" s="62">
        <f>D356-Z329</f>
        <v>970</v>
      </c>
      <c r="E357" s="27">
        <f>D357/Z329</f>
        <v>0.10864695340501793</v>
      </c>
      <c r="F357" s="62">
        <f>F356-D356</f>
        <v>-2268</v>
      </c>
      <c r="G357" s="27">
        <f>F357/D356</f>
        <v>-0.22913719943422914</v>
      </c>
      <c r="H357" s="62">
        <f>H356-F356</f>
        <v>1749</v>
      </c>
      <c r="I357" s="27">
        <f>H357/F356</f>
        <v>0.2292267365661861</v>
      </c>
      <c r="J357" s="62">
        <f>J356-H356</f>
        <v>-1356</v>
      </c>
      <c r="K357" s="27">
        <f>J357/H356</f>
        <v>-0.14457831325301204</v>
      </c>
      <c r="L357" s="62">
        <f>L356-J356</f>
        <v>-1004</v>
      </c>
      <c r="M357" s="27">
        <f>L357/J356</f>
        <v>-0.12514022186214632</v>
      </c>
      <c r="N357" s="54">
        <f>N356-L356</f>
        <v>4182</v>
      </c>
      <c r="O357" s="39">
        <f>N357/L356</f>
        <v>0.5958113691409033</v>
      </c>
      <c r="P357" s="54">
        <f>P356-N356</f>
        <v>795</v>
      </c>
      <c r="Q357" s="39">
        <f>P357/N356</f>
        <v>0.0709758057316311</v>
      </c>
      <c r="R357" s="54">
        <f>R356-P356</f>
        <v>2243</v>
      </c>
      <c r="S357" s="39">
        <f>R357/P356</f>
        <v>0.18697899299766588</v>
      </c>
      <c r="T357" s="54">
        <f>T356-R356</f>
        <v>-327</v>
      </c>
      <c r="U357" s="39">
        <f>T357/R356</f>
        <v>-0.022965095863473558</v>
      </c>
      <c r="V357" s="54">
        <f>V356-T356</f>
        <v>218</v>
      </c>
      <c r="W357" s="39">
        <f>V357/T356</f>
        <v>0.01566992524439333</v>
      </c>
      <c r="X357" s="54">
        <f>X356-V356</f>
        <v>-1166</v>
      </c>
      <c r="Y357" s="39">
        <f>X357/V356</f>
        <v>-0.08251946213729654</v>
      </c>
      <c r="Z357" s="59">
        <f>Z356-X356</f>
        <v>19</v>
      </c>
      <c r="AA357" s="47">
        <f>Z357/X356</f>
        <v>0.0014655970379512497</v>
      </c>
      <c r="AB357" s="77">
        <f>AB356-D356-F356-H356-J356-L356-N356-P356-R356-T356-V356-X356</f>
        <v>12983</v>
      </c>
      <c r="AC357" s="78"/>
      <c r="AD357" s="64"/>
    </row>
    <row r="358" spans="1:30" ht="27.75" customHeight="1" thickBot="1" thickTop="1">
      <c r="A358" s="84"/>
      <c r="B358" s="90"/>
      <c r="C358" s="17" t="s">
        <v>20</v>
      </c>
      <c r="D358" s="55">
        <f>D356-D329</f>
        <v>-1994</v>
      </c>
      <c r="E358" s="28">
        <f>D358/D329</f>
        <v>-0.16767574840228724</v>
      </c>
      <c r="F358" s="55">
        <f>F356-F329</f>
        <v>-996</v>
      </c>
      <c r="G358" s="28">
        <f>F358/F329</f>
        <v>-0.1154648736378391</v>
      </c>
      <c r="H358" s="55">
        <f>H356-H329</f>
        <v>1367</v>
      </c>
      <c r="I358" s="28">
        <f>H358/H329</f>
        <v>0.17061907139291063</v>
      </c>
      <c r="J358" s="55">
        <f>J356-J329</f>
        <v>-15294</v>
      </c>
      <c r="K358" s="28">
        <f>J358/J329</f>
        <v>-0.6559162842561221</v>
      </c>
      <c r="L358" s="55">
        <f>L356-L329</f>
        <v>-2905</v>
      </c>
      <c r="M358" s="28">
        <f>L358/L329</f>
        <v>-0.2927247077791213</v>
      </c>
      <c r="N358" s="55">
        <f>N356-N329</f>
        <v>-775</v>
      </c>
      <c r="O358" s="28">
        <f>N358/N329</f>
        <v>-0.0647127588510354</v>
      </c>
      <c r="P358" s="55">
        <f>P356-P329</f>
        <v>-1830</v>
      </c>
      <c r="Q358" s="28">
        <f>P358/P329</f>
        <v>-0.13235932301461015</v>
      </c>
      <c r="R358" s="55">
        <f>R356-R329</f>
        <v>3661</v>
      </c>
      <c r="S358" s="28">
        <f>R358/R329</f>
        <v>0.34609567025902815</v>
      </c>
      <c r="T358" s="55">
        <f>T356-T329</f>
        <v>-1225</v>
      </c>
      <c r="U358" s="28">
        <f>T358/T329</f>
        <v>-0.08092752857237233</v>
      </c>
      <c r="V358" s="55">
        <f>V356-V329</f>
        <v>3517</v>
      </c>
      <c r="W358" s="28">
        <f>V358/V329</f>
        <v>0.3313860359935928</v>
      </c>
      <c r="X358" s="55">
        <f>X356-X329</f>
        <v>4150</v>
      </c>
      <c r="Y358" s="28">
        <f>X358/X329</f>
        <v>0.47084184252325845</v>
      </c>
      <c r="Z358" s="59">
        <f>Z356-Z329</f>
        <v>4055</v>
      </c>
      <c r="AA358" s="47">
        <f>Z358/Z329</f>
        <v>0.4541890681003584</v>
      </c>
      <c r="AB358" s="80"/>
      <c r="AC358" s="74"/>
      <c r="AD358" s="41"/>
    </row>
    <row r="359" spans="1:30" ht="27.75" customHeight="1" thickBot="1" thickTop="1">
      <c r="A359" s="84" t="s">
        <v>9</v>
      </c>
      <c r="B359" s="88" t="s">
        <v>16</v>
      </c>
      <c r="C359" s="19"/>
      <c r="D359" s="57">
        <v>5075</v>
      </c>
      <c r="E359" s="22" t="s">
        <v>24</v>
      </c>
      <c r="F359" s="57">
        <v>6859</v>
      </c>
      <c r="G359" s="22" t="s">
        <v>24</v>
      </c>
      <c r="H359" s="57">
        <v>8320</v>
      </c>
      <c r="I359" s="22" t="s">
        <v>24</v>
      </c>
      <c r="J359" s="57">
        <v>8024</v>
      </c>
      <c r="K359" s="22" t="s">
        <v>24</v>
      </c>
      <c r="L359" s="57">
        <v>7246</v>
      </c>
      <c r="M359" s="22" t="s">
        <v>24</v>
      </c>
      <c r="N359" s="57">
        <v>8985</v>
      </c>
      <c r="O359" s="22" t="s">
        <v>24</v>
      </c>
      <c r="P359" s="57">
        <v>7419</v>
      </c>
      <c r="Q359" s="22" t="s">
        <v>24</v>
      </c>
      <c r="R359" s="57">
        <v>7593</v>
      </c>
      <c r="S359" s="22" t="s">
        <v>24</v>
      </c>
      <c r="T359" s="57">
        <v>10315</v>
      </c>
      <c r="U359" s="22" t="s">
        <v>24</v>
      </c>
      <c r="V359" s="57">
        <v>6455</v>
      </c>
      <c r="W359" s="22" t="s">
        <v>24</v>
      </c>
      <c r="X359" s="57">
        <v>7068</v>
      </c>
      <c r="Y359" s="22" t="s">
        <v>24</v>
      </c>
      <c r="Z359" s="61">
        <v>5756</v>
      </c>
      <c r="AA359" s="43" t="s">
        <v>24</v>
      </c>
      <c r="AB359" s="36">
        <f>D359+F359+H359+J359+L359+N359+P359+R359+T359+V359+X359+Z359</f>
        <v>89115</v>
      </c>
      <c r="AC359" s="25"/>
      <c r="AD359" s="26"/>
    </row>
    <row r="360" spans="1:30" ht="27.75" customHeight="1" thickBot="1" thickTop="1">
      <c r="A360" s="84"/>
      <c r="B360" s="89"/>
      <c r="C360" s="20" t="s">
        <v>19</v>
      </c>
      <c r="D360" s="62">
        <f>D359-Z332</f>
        <v>-889</v>
      </c>
      <c r="E360" s="27">
        <f>D360/Z332</f>
        <v>-0.14906103286384975</v>
      </c>
      <c r="F360" s="62">
        <f>F359-D359</f>
        <v>1784</v>
      </c>
      <c r="G360" s="27">
        <f>F360/D359</f>
        <v>0.3515270935960591</v>
      </c>
      <c r="H360" s="62">
        <f>H359-F359</f>
        <v>1461</v>
      </c>
      <c r="I360" s="27">
        <f>H360/F359</f>
        <v>0.2130048111969675</v>
      </c>
      <c r="J360" s="62">
        <f>J359-H359</f>
        <v>-296</v>
      </c>
      <c r="K360" s="27">
        <f>J360/H359</f>
        <v>-0.035576923076923075</v>
      </c>
      <c r="L360" s="62">
        <f>L359-J359</f>
        <v>-778</v>
      </c>
      <c r="M360" s="27">
        <f>L360/J359</f>
        <v>-0.09695912263210368</v>
      </c>
      <c r="N360" s="54">
        <f>N359-L359</f>
        <v>1739</v>
      </c>
      <c r="O360" s="39">
        <f>N360/L359</f>
        <v>0.23999447971294507</v>
      </c>
      <c r="P360" s="54">
        <f>P359-N359</f>
        <v>-1566</v>
      </c>
      <c r="Q360" s="39">
        <f>P360/N359</f>
        <v>-0.1742904841402337</v>
      </c>
      <c r="R360" s="54">
        <f>R359-P359</f>
        <v>174</v>
      </c>
      <c r="S360" s="39">
        <f>R360/P359</f>
        <v>0.023453295592397897</v>
      </c>
      <c r="T360" s="54">
        <f>T359-R359</f>
        <v>2722</v>
      </c>
      <c r="U360" s="39">
        <f>T360/R359</f>
        <v>0.35848808112735414</v>
      </c>
      <c r="V360" s="54">
        <f>V359-T359</f>
        <v>-3860</v>
      </c>
      <c r="W360" s="39">
        <f>V360/T359</f>
        <v>-0.37421231216674744</v>
      </c>
      <c r="X360" s="54">
        <f>X359-V359</f>
        <v>613</v>
      </c>
      <c r="Y360" s="39">
        <f>X360/V359</f>
        <v>0.09496514329976762</v>
      </c>
      <c r="Z360" s="59">
        <f>Z359-X359</f>
        <v>-1312</v>
      </c>
      <c r="AA360" s="47">
        <f>Z360/X359</f>
        <v>-0.18562535370684777</v>
      </c>
      <c r="AB360" s="77">
        <f>AB359-D359-F359-H359-J359-L359-N359-P359-R359-T359-V359-X359</f>
        <v>5756</v>
      </c>
      <c r="AC360" s="42"/>
      <c r="AD360" s="64"/>
    </row>
    <row r="361" spans="1:30" ht="27.75" customHeight="1" thickBot="1" thickTop="1">
      <c r="A361" s="84"/>
      <c r="B361" s="90"/>
      <c r="C361" s="17" t="s">
        <v>20</v>
      </c>
      <c r="D361" s="55">
        <f>D359-D332</f>
        <v>-1204</v>
      </c>
      <c r="E361" s="28">
        <f>D361/D332</f>
        <v>-0.19175027870680045</v>
      </c>
      <c r="F361" s="55">
        <f>F359-F332</f>
        <v>485</v>
      </c>
      <c r="G361" s="28">
        <f>F361/F332</f>
        <v>0.07609036711641042</v>
      </c>
      <c r="H361" s="55">
        <f>H359-H332</f>
        <v>229</v>
      </c>
      <c r="I361" s="28">
        <f>H361/H332</f>
        <v>0.028303052774687924</v>
      </c>
      <c r="J361" s="55">
        <f>J359-J332</f>
        <v>5385</v>
      </c>
      <c r="K361" s="28">
        <f>J361/J332</f>
        <v>2.0405456612353166</v>
      </c>
      <c r="L361" s="55">
        <f>L359-L332</f>
        <v>-532</v>
      </c>
      <c r="M361" s="28">
        <f>L361/L332</f>
        <v>-0.06839804577012086</v>
      </c>
      <c r="N361" s="55">
        <f>N359-N332</f>
        <v>-1823</v>
      </c>
      <c r="O361" s="28">
        <f>N361/N332</f>
        <v>-0.16867135455218357</v>
      </c>
      <c r="P361" s="55">
        <f>P359-P332</f>
        <v>-521</v>
      </c>
      <c r="Q361" s="28">
        <f>P361/P332</f>
        <v>-0.06561712846347607</v>
      </c>
      <c r="R361" s="55">
        <f>R359-R332</f>
        <v>1004</v>
      </c>
      <c r="S361" s="28">
        <f>R361/R332</f>
        <v>0.15237517073911064</v>
      </c>
      <c r="T361" s="55">
        <f>T359-T332</f>
        <v>-891</v>
      </c>
      <c r="U361" s="28">
        <f>T361/T332</f>
        <v>-0.0795109762627164</v>
      </c>
      <c r="V361" s="55">
        <f>V359-V332</f>
        <v>-1425</v>
      </c>
      <c r="W361" s="28">
        <f>V361/V332</f>
        <v>-0.18083756345177665</v>
      </c>
      <c r="X361" s="55">
        <f>X359-X332</f>
        <v>623</v>
      </c>
      <c r="Y361" s="28">
        <f>X361/X332</f>
        <v>0.09666408068269977</v>
      </c>
      <c r="Z361" s="59">
        <f>Z359-Z332</f>
        <v>-208</v>
      </c>
      <c r="AA361" s="47">
        <f>Z361/Z332</f>
        <v>-0.034875922199865864</v>
      </c>
      <c r="AB361" s="37"/>
      <c r="AC361" s="42"/>
      <c r="AD361" s="41"/>
    </row>
    <row r="362" spans="1:30" ht="27.75" customHeight="1" thickBot="1" thickTop="1">
      <c r="A362" s="84" t="s">
        <v>10</v>
      </c>
      <c r="B362" s="88" t="s">
        <v>17</v>
      </c>
      <c r="C362" s="19"/>
      <c r="D362" s="57">
        <v>2169</v>
      </c>
      <c r="E362" s="22" t="s">
        <v>24</v>
      </c>
      <c r="F362" s="57">
        <v>1244</v>
      </c>
      <c r="G362" s="22" t="s">
        <v>24</v>
      </c>
      <c r="H362" s="57">
        <v>2170</v>
      </c>
      <c r="I362" s="22" t="s">
        <v>24</v>
      </c>
      <c r="J362" s="57">
        <v>1929</v>
      </c>
      <c r="K362" s="22" t="s">
        <v>24</v>
      </c>
      <c r="L362" s="57">
        <v>2519</v>
      </c>
      <c r="M362" s="22" t="s">
        <v>24</v>
      </c>
      <c r="N362" s="57">
        <v>3438</v>
      </c>
      <c r="O362" s="22" t="s">
        <v>24</v>
      </c>
      <c r="P362" s="57">
        <v>2709</v>
      </c>
      <c r="Q362" s="22" t="s">
        <v>24</v>
      </c>
      <c r="R362" s="57">
        <v>2762</v>
      </c>
      <c r="S362" s="22" t="s">
        <v>24</v>
      </c>
      <c r="T362" s="57">
        <v>1629</v>
      </c>
      <c r="U362" s="22" t="s">
        <v>24</v>
      </c>
      <c r="V362" s="57">
        <v>2740</v>
      </c>
      <c r="W362" s="22" t="s">
        <v>24</v>
      </c>
      <c r="X362" s="57">
        <v>3467</v>
      </c>
      <c r="Y362" s="22" t="s">
        <v>24</v>
      </c>
      <c r="Z362" s="61">
        <v>3653</v>
      </c>
      <c r="AA362" s="43" t="s">
        <v>24</v>
      </c>
      <c r="AB362" s="36">
        <f>D362+F362+H362+J362+L362+N362+P362+R362+T362+V362+X362+Z362</f>
        <v>30429</v>
      </c>
      <c r="AC362" s="25"/>
      <c r="AD362" s="26"/>
    </row>
    <row r="363" spans="1:30" ht="27.75" customHeight="1" thickBot="1" thickTop="1">
      <c r="A363" s="84"/>
      <c r="B363" s="89"/>
      <c r="C363" s="20" t="s">
        <v>19</v>
      </c>
      <c r="D363" s="62">
        <f>D362-Z335</f>
        <v>266</v>
      </c>
      <c r="E363" s="27">
        <f>D363/Z335</f>
        <v>0.13977929584866</v>
      </c>
      <c r="F363" s="62">
        <f>F362-D362</f>
        <v>-925</v>
      </c>
      <c r="G363" s="27">
        <f>F363/D362</f>
        <v>-0.4264638082065468</v>
      </c>
      <c r="H363" s="62">
        <f>H362-F362</f>
        <v>926</v>
      </c>
      <c r="I363" s="27">
        <f>H363/F362</f>
        <v>0.7443729903536977</v>
      </c>
      <c r="J363" s="62">
        <f>J362-H362</f>
        <v>-241</v>
      </c>
      <c r="K363" s="27">
        <f>J363/H362</f>
        <v>-0.11105990783410138</v>
      </c>
      <c r="L363" s="62">
        <f>L362-J362</f>
        <v>590</v>
      </c>
      <c r="M363" s="27">
        <f>L363/J362</f>
        <v>0.3058579574909279</v>
      </c>
      <c r="N363" s="54">
        <f>N362-L362</f>
        <v>919</v>
      </c>
      <c r="O363" s="39">
        <f>N363/L362</f>
        <v>0.3648273124255657</v>
      </c>
      <c r="P363" s="54">
        <f>P362-N362</f>
        <v>-729</v>
      </c>
      <c r="Q363" s="39">
        <f>P363/N362</f>
        <v>-0.21204188481675393</v>
      </c>
      <c r="R363" s="54">
        <f>R362-P362</f>
        <v>53</v>
      </c>
      <c r="S363" s="39">
        <f>R363/P362</f>
        <v>0.019564414913252122</v>
      </c>
      <c r="T363" s="54">
        <f>T362-R362</f>
        <v>-1133</v>
      </c>
      <c r="U363" s="39">
        <f>T363/R362</f>
        <v>-0.4102099927588704</v>
      </c>
      <c r="V363" s="54">
        <f>V362-T362</f>
        <v>1111</v>
      </c>
      <c r="W363" s="39">
        <f>V363/T362</f>
        <v>0.6820135052179251</v>
      </c>
      <c r="X363" s="54">
        <f>X362-V362</f>
        <v>727</v>
      </c>
      <c r="Y363" s="39">
        <f>X363/V362</f>
        <v>0.2653284671532847</v>
      </c>
      <c r="Z363" s="59">
        <f>Z362-X362</f>
        <v>186</v>
      </c>
      <c r="AA363" s="47">
        <f>Z363/X362</f>
        <v>0.05364868762618979</v>
      </c>
      <c r="AB363" s="77">
        <f>AB362-D362-F362-H362-J362-L362-N362-P362-R362-T362-V362-X362</f>
        <v>3653</v>
      </c>
      <c r="AC363" s="42"/>
      <c r="AD363" s="64"/>
    </row>
    <row r="364" spans="1:30" ht="27.75" customHeight="1" thickBot="1" thickTop="1">
      <c r="A364" s="84"/>
      <c r="B364" s="90"/>
      <c r="C364" s="17" t="s">
        <v>20</v>
      </c>
      <c r="D364" s="55">
        <f>D362-D335</f>
        <v>-768</v>
      </c>
      <c r="E364" s="28">
        <f>D364/D335</f>
        <v>-0.26149131767109296</v>
      </c>
      <c r="F364" s="55">
        <f>F362-F335</f>
        <v>-1474</v>
      </c>
      <c r="G364" s="28">
        <f>F364/F335</f>
        <v>-0.5423105224429727</v>
      </c>
      <c r="H364" s="55">
        <f>H362-H335</f>
        <v>149</v>
      </c>
      <c r="I364" s="28">
        <f>H364/H335</f>
        <v>0.07372587827808016</v>
      </c>
      <c r="J364" s="55">
        <f>J362-J335</f>
        <v>1436</v>
      </c>
      <c r="K364" s="28">
        <f>J364/J335</f>
        <v>2.9127789046653145</v>
      </c>
      <c r="L364" s="55">
        <f>L362-L335</f>
        <v>666</v>
      </c>
      <c r="M364" s="28">
        <f>L364/L335</f>
        <v>0.3594171613599568</v>
      </c>
      <c r="N364" s="55">
        <f>N362-N335</f>
        <v>1243</v>
      </c>
      <c r="O364" s="28">
        <f>N364/N335</f>
        <v>0.5662870159453303</v>
      </c>
      <c r="P364" s="55">
        <f>P362-P335</f>
        <v>1412</v>
      </c>
      <c r="Q364" s="28">
        <f>P364/P335</f>
        <v>1.0886661526599846</v>
      </c>
      <c r="R364" s="55">
        <f>R362-R335</f>
        <v>693</v>
      </c>
      <c r="S364" s="28">
        <f>R364/R335</f>
        <v>0.3349444175930401</v>
      </c>
      <c r="T364" s="55">
        <f>T362-T335</f>
        <v>-5418</v>
      </c>
      <c r="U364" s="28">
        <f>T364/T335</f>
        <v>-0.768837803320562</v>
      </c>
      <c r="V364" s="55">
        <f>V362-V335</f>
        <v>563</v>
      </c>
      <c r="W364" s="28">
        <f>V364/V335</f>
        <v>0.25861276986678916</v>
      </c>
      <c r="X364" s="55">
        <f>X362-X335</f>
        <v>2192</v>
      </c>
      <c r="Y364" s="28">
        <f>X364/X335</f>
        <v>1.7192156862745098</v>
      </c>
      <c r="Z364" s="59">
        <f>Z362-Z335</f>
        <v>1750</v>
      </c>
      <c r="AA364" s="47">
        <f>Z364/Z335</f>
        <v>0.9196006305832896</v>
      </c>
      <c r="AB364" s="37"/>
      <c r="AC364" s="63"/>
      <c r="AD364" s="41"/>
    </row>
    <row r="365" spans="1:30" ht="27.75" customHeight="1" thickBot="1" thickTop="1">
      <c r="A365" s="84" t="s">
        <v>11</v>
      </c>
      <c r="B365" s="88" t="s">
        <v>15</v>
      </c>
      <c r="C365" s="19"/>
      <c r="D365" s="57">
        <v>7285</v>
      </c>
      <c r="E365" s="22" t="s">
        <v>24</v>
      </c>
      <c r="F365" s="57">
        <v>5431</v>
      </c>
      <c r="G365" s="22" t="s">
        <v>24</v>
      </c>
      <c r="H365" s="57">
        <v>6649</v>
      </c>
      <c r="I365" s="22" t="s">
        <v>24</v>
      </c>
      <c r="J365" s="57">
        <v>6170</v>
      </c>
      <c r="K365" s="22" t="s">
        <v>24</v>
      </c>
      <c r="L365" s="57">
        <v>5305</v>
      </c>
      <c r="M365" s="22" t="s">
        <v>24</v>
      </c>
      <c r="N365" s="57">
        <v>5643</v>
      </c>
      <c r="O365" s="22" t="s">
        <v>24</v>
      </c>
      <c r="P365" s="57">
        <v>7744</v>
      </c>
      <c r="Q365" s="22" t="s">
        <v>24</v>
      </c>
      <c r="R365" s="57">
        <v>6894</v>
      </c>
      <c r="S365" s="22" t="s">
        <v>24</v>
      </c>
      <c r="T365" s="57">
        <v>6386</v>
      </c>
      <c r="U365" s="22" t="s">
        <v>24</v>
      </c>
      <c r="V365" s="57">
        <v>6323</v>
      </c>
      <c r="W365" s="22" t="s">
        <v>24</v>
      </c>
      <c r="X365" s="57">
        <v>5642</v>
      </c>
      <c r="Y365" s="22" t="s">
        <v>24</v>
      </c>
      <c r="Z365" s="61">
        <v>6461</v>
      </c>
      <c r="AA365" s="43" t="s">
        <v>24</v>
      </c>
      <c r="AB365" s="36">
        <f>D365+F365+H365+J365+L365+N365+P365+R365+T365+V365+X365+Z365</f>
        <v>75933</v>
      </c>
      <c r="AC365" s="25"/>
      <c r="AD365" s="26"/>
    </row>
    <row r="366" spans="1:30" ht="27.75" customHeight="1" thickBot="1" thickTop="1">
      <c r="A366" s="84"/>
      <c r="B366" s="89"/>
      <c r="C366" s="20" t="s">
        <v>19</v>
      </c>
      <c r="D366" s="62">
        <f>D365-Z338</f>
        <v>380</v>
      </c>
      <c r="E366" s="27">
        <f>D366/Z338</f>
        <v>0.05503258508327299</v>
      </c>
      <c r="F366" s="62">
        <f>F365-D365</f>
        <v>-1854</v>
      </c>
      <c r="G366" s="27">
        <f>F366/D365</f>
        <v>-0.2544955387783116</v>
      </c>
      <c r="H366" s="62">
        <f>H365-F365</f>
        <v>1218</v>
      </c>
      <c r="I366" s="27">
        <f>H366/F365</f>
        <v>0.22426809059105138</v>
      </c>
      <c r="J366" s="62">
        <f>J365-H365</f>
        <v>-479</v>
      </c>
      <c r="K366" s="27">
        <f>J366/H365</f>
        <v>-0.0720409084072793</v>
      </c>
      <c r="L366" s="62">
        <f>L365-J365</f>
        <v>-865</v>
      </c>
      <c r="M366" s="27">
        <f>L366/J365</f>
        <v>-0.14019448946515398</v>
      </c>
      <c r="N366" s="54">
        <f>N365-L365</f>
        <v>338</v>
      </c>
      <c r="O366" s="39">
        <f>N366/L365</f>
        <v>0.06371347785108389</v>
      </c>
      <c r="P366" s="54">
        <f>P365-N365</f>
        <v>2101</v>
      </c>
      <c r="Q366" s="39">
        <f>P366/N365</f>
        <v>0.3723196881091618</v>
      </c>
      <c r="R366" s="54">
        <f>R365-P365</f>
        <v>-850</v>
      </c>
      <c r="S366" s="39">
        <f>R366/P365</f>
        <v>-0.10976239669421488</v>
      </c>
      <c r="T366" s="54">
        <f>T365-R365</f>
        <v>-508</v>
      </c>
      <c r="U366" s="39">
        <f>T366/R365</f>
        <v>-0.07368726428778648</v>
      </c>
      <c r="V366" s="54">
        <f>V365-T365</f>
        <v>-63</v>
      </c>
      <c r="W366" s="39">
        <f>V366/T365</f>
        <v>-0.00986533041027247</v>
      </c>
      <c r="X366" s="54">
        <f>X365-V365</f>
        <v>-681</v>
      </c>
      <c r="Y366" s="39">
        <f>X366/V365</f>
        <v>-0.107702040170805</v>
      </c>
      <c r="Z366" s="59">
        <f>Z365-X365</f>
        <v>819</v>
      </c>
      <c r="AA366" s="47">
        <f>Z366/X365</f>
        <v>0.14516129032258066</v>
      </c>
      <c r="AB366" s="77">
        <f>AB365-D365-F365-H365-J365-L365-N365-P365-R365-T365-V365-X365</f>
        <v>6461</v>
      </c>
      <c r="AC366" s="66"/>
      <c r="AD366" s="64"/>
    </row>
    <row r="367" spans="1:28" ht="27.75" customHeight="1" thickBot="1" thickTop="1">
      <c r="A367" s="84"/>
      <c r="B367" s="90"/>
      <c r="C367" s="17" t="s">
        <v>20</v>
      </c>
      <c r="D367" s="55">
        <f>D365-D338</f>
        <v>-1654</v>
      </c>
      <c r="E367" s="28">
        <f>D367/D338</f>
        <v>-0.18503188276093524</v>
      </c>
      <c r="F367" s="55">
        <f>F365-F338</f>
        <v>-510</v>
      </c>
      <c r="G367" s="28">
        <f>F367/F338</f>
        <v>-0.08584413398417774</v>
      </c>
      <c r="H367" s="55">
        <f>H365-H338</f>
        <v>265</v>
      </c>
      <c r="I367" s="28">
        <f>H367/H338</f>
        <v>0.04151002506265664</v>
      </c>
      <c r="J367" s="55">
        <f>J365-J338</f>
        <v>-11902</v>
      </c>
      <c r="K367" s="28">
        <f>J367/J338</f>
        <v>-0.6585878707392652</v>
      </c>
      <c r="L367" s="55">
        <f>L365-L338</f>
        <v>-2668</v>
      </c>
      <c r="M367" s="28">
        <f>L367/L338</f>
        <v>-0.33462937413771476</v>
      </c>
      <c r="N367" s="55">
        <f>N365-N338</f>
        <v>-313</v>
      </c>
      <c r="O367" s="28">
        <f>N367/N338</f>
        <v>-0.0525520483546004</v>
      </c>
      <c r="P367" s="55">
        <f>P365-P338</f>
        <v>842</v>
      </c>
      <c r="Q367" s="28">
        <f>P367/P338</f>
        <v>0.12199362503622138</v>
      </c>
      <c r="R367" s="55">
        <f>R365-R338</f>
        <v>348</v>
      </c>
      <c r="S367" s="28">
        <f>R367/R338</f>
        <v>0.05316223648029331</v>
      </c>
      <c r="T367" s="55">
        <f>T365-T338</f>
        <v>-829</v>
      </c>
      <c r="U367" s="28">
        <f>T367/T338</f>
        <v>-0.1148995148995149</v>
      </c>
      <c r="V367" s="55">
        <f>V365-V338</f>
        <v>-493</v>
      </c>
      <c r="W367" s="28">
        <f>V367/V338</f>
        <v>-0.07232981220657277</v>
      </c>
      <c r="X367" s="55">
        <f>X365-X338</f>
        <v>-919</v>
      </c>
      <c r="Y367" s="28">
        <f>X367/X338</f>
        <v>-0.1400701112635269</v>
      </c>
      <c r="Z367" s="59">
        <f>Z365-Z338</f>
        <v>-444</v>
      </c>
      <c r="AA367" s="47">
        <f>Z367/Z338</f>
        <v>-0.06430123099203476</v>
      </c>
      <c r="AB367" s="9"/>
    </row>
    <row r="368" spans="1:28" ht="27.75" customHeight="1" thickBot="1">
      <c r="A368" s="114" t="s">
        <v>12</v>
      </c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  <c r="AA368" s="126"/>
      <c r="AB368" s="9"/>
    </row>
    <row r="369" spans="1:28" ht="27.75" customHeight="1" thickBot="1">
      <c r="A369" s="84" t="s">
        <v>13</v>
      </c>
      <c r="B369" s="88" t="s">
        <v>14</v>
      </c>
      <c r="C369" s="5"/>
      <c r="D369" s="57">
        <v>14741</v>
      </c>
      <c r="E369" s="22" t="s">
        <v>24</v>
      </c>
      <c r="F369" s="57">
        <v>13437</v>
      </c>
      <c r="G369" s="22" t="s">
        <v>24</v>
      </c>
      <c r="H369" s="57">
        <v>13289</v>
      </c>
      <c r="I369" s="22" t="s">
        <v>24</v>
      </c>
      <c r="J369" s="57">
        <v>12568</v>
      </c>
      <c r="K369" s="22" t="s">
        <v>24</v>
      </c>
      <c r="L369" s="57">
        <v>12144</v>
      </c>
      <c r="M369" s="22" t="s">
        <v>24</v>
      </c>
      <c r="N369" s="57">
        <v>11518</v>
      </c>
      <c r="O369" s="22" t="s">
        <v>24</v>
      </c>
      <c r="P369" s="57">
        <v>11213</v>
      </c>
      <c r="Q369" s="22" t="s">
        <v>24</v>
      </c>
      <c r="R369" s="57">
        <v>11731</v>
      </c>
      <c r="S369" s="22" t="s">
        <v>24</v>
      </c>
      <c r="T369" s="57">
        <v>12103</v>
      </c>
      <c r="U369" s="22" t="s">
        <v>24</v>
      </c>
      <c r="V369" s="57">
        <v>10696</v>
      </c>
      <c r="W369" s="22" t="s">
        <v>24</v>
      </c>
      <c r="X369" s="57">
        <v>10248</v>
      </c>
      <c r="Y369" s="22" t="s">
        <v>24</v>
      </c>
      <c r="Z369" s="67">
        <v>9911</v>
      </c>
      <c r="AA369" s="68" t="s">
        <v>24</v>
      </c>
      <c r="AB369" s="9"/>
    </row>
    <row r="370" spans="1:28" ht="27.75" customHeight="1" thickBot="1" thickTop="1">
      <c r="A370" s="84"/>
      <c r="B370" s="89"/>
      <c r="C370" s="20" t="s">
        <v>19</v>
      </c>
      <c r="D370" s="62">
        <f>D369-Z342</f>
        <v>683</v>
      </c>
      <c r="E370" s="27">
        <f>D370/Z342</f>
        <v>0.04858443590837957</v>
      </c>
      <c r="F370" s="62">
        <f>F369-D369</f>
        <v>-1304</v>
      </c>
      <c r="G370" s="27">
        <f>F370/D369</f>
        <v>-0.08846075571535174</v>
      </c>
      <c r="H370" s="62">
        <f>H369-F369</f>
        <v>-148</v>
      </c>
      <c r="I370" s="27">
        <f>H370/F369</f>
        <v>-0.011014363325146981</v>
      </c>
      <c r="J370" s="62">
        <f>J369-H369</f>
        <v>-721</v>
      </c>
      <c r="K370" s="27">
        <f>J370/H369</f>
        <v>-0.05425539920234781</v>
      </c>
      <c r="L370" s="62">
        <f>L369-J369</f>
        <v>-424</v>
      </c>
      <c r="M370" s="27">
        <f>L370/J369</f>
        <v>-0.03373647358370465</v>
      </c>
      <c r="N370" s="54">
        <f>N369-L369</f>
        <v>-626</v>
      </c>
      <c r="O370" s="39">
        <f>N370/L369</f>
        <v>-0.051548089591567856</v>
      </c>
      <c r="P370" s="54">
        <f>P369-N369</f>
        <v>-305</v>
      </c>
      <c r="Q370" s="39">
        <f>P370/N369</f>
        <v>-0.026480291717312032</v>
      </c>
      <c r="R370" s="54">
        <f>R369-P369</f>
        <v>518</v>
      </c>
      <c r="S370" s="39">
        <f>R370/P369</f>
        <v>0.04619637920271114</v>
      </c>
      <c r="T370" s="54">
        <f>T369-R369</f>
        <v>372</v>
      </c>
      <c r="U370" s="39">
        <f>T370/R369</f>
        <v>0.031710851589804794</v>
      </c>
      <c r="V370" s="54">
        <f>V369-T369</f>
        <v>-1407</v>
      </c>
      <c r="W370" s="39">
        <f>V370/T369</f>
        <v>-0.11625216888374783</v>
      </c>
      <c r="X370" s="54">
        <f>X369-V369</f>
        <v>-448</v>
      </c>
      <c r="Y370" s="39">
        <f>X370/V369</f>
        <v>-0.041884816753926704</v>
      </c>
      <c r="Z370" s="59">
        <f>Z369-X369</f>
        <v>-337</v>
      </c>
      <c r="AA370" s="47">
        <f>Z370/X369</f>
        <v>-0.032884465261514444</v>
      </c>
      <c r="AB370" s="9"/>
    </row>
    <row r="371" spans="1:28" ht="27.75" customHeight="1" thickBot="1">
      <c r="A371" s="84"/>
      <c r="B371" s="90"/>
      <c r="C371" s="17" t="s">
        <v>20</v>
      </c>
      <c r="D371" s="55">
        <f>D369-D342</f>
        <v>2756</v>
      </c>
      <c r="E371" s="28">
        <f>D371/D342</f>
        <v>0.2299541093032958</v>
      </c>
      <c r="F371" s="55">
        <f>F369-F342</f>
        <v>482</v>
      </c>
      <c r="G371" s="28">
        <f>F371/F342</f>
        <v>0.03720571208027788</v>
      </c>
      <c r="H371" s="55">
        <f>H369-H342</f>
        <v>789</v>
      </c>
      <c r="I371" s="28">
        <f>H371/H342</f>
        <v>0.06312</v>
      </c>
      <c r="J371" s="55">
        <f>J369-J342</f>
        <v>-478</v>
      </c>
      <c r="K371" s="28">
        <f>J371/J342</f>
        <v>-0.036639583013950636</v>
      </c>
      <c r="L371" s="55">
        <f>L369-L342</f>
        <v>-6856</v>
      </c>
      <c r="M371" s="28">
        <f>L371/L342</f>
        <v>-0.3608421052631579</v>
      </c>
      <c r="N371" s="55">
        <f>N369-N342</f>
        <v>-6994</v>
      </c>
      <c r="O371" s="28">
        <f>N371/N342</f>
        <v>-0.37780898876404495</v>
      </c>
      <c r="P371" s="55">
        <f>P369-P342</f>
        <v>-4831</v>
      </c>
      <c r="Q371" s="28">
        <f>P371/P342</f>
        <v>-0.3011094490152082</v>
      </c>
      <c r="R371" s="55">
        <f>R369-R342</f>
        <v>-3330</v>
      </c>
      <c r="S371" s="28">
        <f>R371/R342</f>
        <v>-0.22110085651683156</v>
      </c>
      <c r="T371" s="55">
        <f>T369-T342</f>
        <v>-1879</v>
      </c>
      <c r="U371" s="28">
        <f>T371/T342</f>
        <v>-0.1343870690888285</v>
      </c>
      <c r="V371" s="55">
        <f>V369-V342</f>
        <v>-2408</v>
      </c>
      <c r="W371" s="28">
        <f>V371/V342</f>
        <v>-0.18376068376068377</v>
      </c>
      <c r="X371" s="55">
        <f>X369-X342</f>
        <v>-3185</v>
      </c>
      <c r="Y371" s="28">
        <f>X371/X342</f>
        <v>-0.23710265763418448</v>
      </c>
      <c r="Z371" s="55">
        <f>Z369-Z342</f>
        <v>-4147</v>
      </c>
      <c r="AA371" s="28">
        <f>Z371/Z342</f>
        <v>-0.2949921752738654</v>
      </c>
      <c r="AB371" s="9"/>
    </row>
    <row r="373" ht="13.5" thickBot="1"/>
    <row r="374" spans="1:29" ht="35.25" customHeight="1" thickBot="1" thickTop="1">
      <c r="A374" s="134" t="s">
        <v>67</v>
      </c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</row>
    <row r="375" spans="4:14" ht="14.25" thickBot="1" thickTop="1">
      <c r="D375" s="6"/>
      <c r="F375" s="6"/>
      <c r="H375" s="6"/>
      <c r="J375" s="6"/>
      <c r="L375" s="6"/>
      <c r="N375" s="6"/>
    </row>
    <row r="376" spans="1:30" ht="18.75" customHeight="1" thickBot="1">
      <c r="A376" s="98" t="s">
        <v>0</v>
      </c>
      <c r="B376" s="112" t="s">
        <v>1</v>
      </c>
      <c r="C376" s="112"/>
      <c r="D376" s="136" t="s">
        <v>66</v>
      </c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8"/>
      <c r="U376" s="138"/>
      <c r="V376" s="138"/>
      <c r="W376" s="138"/>
      <c r="X376" s="138"/>
      <c r="Y376" s="138"/>
      <c r="Z376" s="138"/>
      <c r="AA376" s="139"/>
      <c r="AB376" s="91" t="s">
        <v>21</v>
      </c>
      <c r="AC376" s="94" t="s">
        <v>22</v>
      </c>
      <c r="AD376" s="95"/>
    </row>
    <row r="377" spans="1:30" ht="24.75" customHeight="1" thickBot="1" thickTop="1">
      <c r="A377" s="98"/>
      <c r="B377" s="117"/>
      <c r="C377" s="113"/>
      <c r="D377" s="85" t="s">
        <v>4</v>
      </c>
      <c r="E377" s="86"/>
      <c r="F377" s="85" t="s">
        <v>5</v>
      </c>
      <c r="G377" s="86"/>
      <c r="H377" s="85" t="s">
        <v>25</v>
      </c>
      <c r="I377" s="86"/>
      <c r="J377" s="85" t="s">
        <v>26</v>
      </c>
      <c r="K377" s="86"/>
      <c r="L377" s="85" t="s">
        <v>27</v>
      </c>
      <c r="M377" s="86"/>
      <c r="N377" s="85" t="s">
        <v>28</v>
      </c>
      <c r="O377" s="86"/>
      <c r="P377" s="85" t="s">
        <v>29</v>
      </c>
      <c r="Q377" s="86"/>
      <c r="R377" s="85" t="s">
        <v>32</v>
      </c>
      <c r="S377" s="86"/>
      <c r="T377" s="85" t="s">
        <v>33</v>
      </c>
      <c r="U377" s="86"/>
      <c r="V377" s="85" t="s">
        <v>34</v>
      </c>
      <c r="W377" s="86"/>
      <c r="X377" s="85" t="s">
        <v>35</v>
      </c>
      <c r="Y377" s="86"/>
      <c r="Z377" s="105" t="s">
        <v>36</v>
      </c>
      <c r="AA377" s="106"/>
      <c r="AB377" s="92"/>
      <c r="AC377" s="96"/>
      <c r="AD377" s="97"/>
    </row>
    <row r="378" spans="1:30" ht="16.5" thickBot="1" thickTop="1">
      <c r="A378" s="2"/>
      <c r="B378" s="1"/>
      <c r="C378" s="128" t="s">
        <v>31</v>
      </c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30"/>
      <c r="U378" s="130"/>
      <c r="V378" s="130"/>
      <c r="W378" s="130"/>
      <c r="X378" s="130"/>
      <c r="Y378" s="130"/>
      <c r="Z378" s="131"/>
      <c r="AA378" s="132"/>
      <c r="AB378" s="93"/>
      <c r="AC378" s="23" t="s">
        <v>23</v>
      </c>
      <c r="AD378" s="24" t="s">
        <v>24</v>
      </c>
    </row>
    <row r="379" spans="1:30" ht="13.5" thickBot="1">
      <c r="A379" s="3"/>
      <c r="B379" s="3"/>
      <c r="C379" s="3"/>
      <c r="D379" s="6"/>
      <c r="E379" s="3"/>
      <c r="F379" s="33"/>
      <c r="G379" s="4"/>
      <c r="H379" s="34"/>
      <c r="I379" s="15"/>
      <c r="J379" s="33"/>
      <c r="K379" s="4"/>
      <c r="L379" s="6"/>
      <c r="M379" s="3"/>
      <c r="N379" s="6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133"/>
      <c r="AA379" s="100"/>
      <c r="AB379" s="119"/>
      <c r="AC379" s="108"/>
      <c r="AD379" s="109"/>
    </row>
    <row r="380" spans="1:30" ht="27.75" customHeight="1" thickBot="1" thickTop="1">
      <c r="A380" s="84" t="s">
        <v>6</v>
      </c>
      <c r="B380" s="88" t="s">
        <v>7</v>
      </c>
      <c r="C380" s="7"/>
      <c r="D380" s="53">
        <v>300255</v>
      </c>
      <c r="E380" s="21" t="s">
        <v>24</v>
      </c>
      <c r="F380" s="53">
        <v>297923</v>
      </c>
      <c r="G380" s="21" t="s">
        <v>24</v>
      </c>
      <c r="H380" s="53">
        <v>295220</v>
      </c>
      <c r="I380" s="21" t="s">
        <v>24</v>
      </c>
      <c r="J380" s="53">
        <v>290750</v>
      </c>
      <c r="K380" s="21" t="s">
        <v>24</v>
      </c>
      <c r="L380" s="53">
        <v>286644</v>
      </c>
      <c r="M380" s="21" t="s">
        <v>24</v>
      </c>
      <c r="N380" s="53">
        <v>286987</v>
      </c>
      <c r="O380" s="21" t="s">
        <v>24</v>
      </c>
      <c r="P380" s="53">
        <v>290231</v>
      </c>
      <c r="Q380" s="21" t="s">
        <v>24</v>
      </c>
      <c r="R380" s="53">
        <v>289905</v>
      </c>
      <c r="S380" s="21" t="s">
        <v>24</v>
      </c>
      <c r="T380" s="53">
        <v>284988</v>
      </c>
      <c r="U380" s="21" t="s">
        <v>24</v>
      </c>
      <c r="V380" s="53">
        <v>286043</v>
      </c>
      <c r="W380" s="21" t="s">
        <v>24</v>
      </c>
      <c r="X380" s="53">
        <v>284842</v>
      </c>
      <c r="Y380" s="21" t="s">
        <v>24</v>
      </c>
      <c r="Z380" s="58">
        <v>285158</v>
      </c>
      <c r="AA380" s="43" t="s">
        <v>24</v>
      </c>
      <c r="AB380" s="124"/>
      <c r="AC380" s="127"/>
      <c r="AD380" s="50"/>
    </row>
    <row r="381" spans="1:29" ht="27.75" customHeight="1" thickBot="1" thickTop="1">
      <c r="A381" s="84"/>
      <c r="B381" s="89"/>
      <c r="C381" s="16" t="s">
        <v>19</v>
      </c>
      <c r="D381" s="62">
        <f>D380-Z353</f>
        <v>538</v>
      </c>
      <c r="E381" s="27">
        <f>D381/Z353</f>
        <v>0.0017950266417987636</v>
      </c>
      <c r="F381" s="62">
        <f>F380-D380</f>
        <v>-2332</v>
      </c>
      <c r="G381" s="27">
        <f>F381/D380</f>
        <v>-0.00776673161146359</v>
      </c>
      <c r="H381" s="62">
        <f>H380-F380</f>
        <v>-2703</v>
      </c>
      <c r="I381" s="27">
        <f>H381/F380</f>
        <v>-0.009072814116399203</v>
      </c>
      <c r="J381" s="62">
        <f>J380-H380</f>
        <v>-4470</v>
      </c>
      <c r="K381" s="27">
        <f>J381/H380</f>
        <v>-0.015141250592778268</v>
      </c>
      <c r="L381" s="62">
        <f>L380-J380</f>
        <v>-4106</v>
      </c>
      <c r="M381" s="27">
        <f>L381/J380</f>
        <v>-0.014122098022355976</v>
      </c>
      <c r="N381" s="54">
        <f>N380-L380</f>
        <v>343</v>
      </c>
      <c r="O381" s="39">
        <f>N381/L380</f>
        <v>0.0011966062432843527</v>
      </c>
      <c r="P381" s="54">
        <f>P380-N380</f>
        <v>3244</v>
      </c>
      <c r="Q381" s="39">
        <f>P381/N380</f>
        <v>0.011303647900427545</v>
      </c>
      <c r="R381" s="54">
        <f>R380-P380</f>
        <v>-326</v>
      </c>
      <c r="S381" s="39">
        <f>R381/P380</f>
        <v>-0.0011232432097191547</v>
      </c>
      <c r="T381" s="54">
        <f>T380-R380</f>
        <v>-4917</v>
      </c>
      <c r="U381" s="39">
        <f>T381/R380</f>
        <v>-0.016960728514513374</v>
      </c>
      <c r="V381" s="54">
        <f>V380-T380</f>
        <v>1055</v>
      </c>
      <c r="W381" s="39">
        <f>V381/T380</f>
        <v>0.0037019102558704226</v>
      </c>
      <c r="X381" s="54">
        <f>X380-V380</f>
        <v>-1201</v>
      </c>
      <c r="Y381" s="39">
        <f>X381/V380</f>
        <v>-0.004198669430819842</v>
      </c>
      <c r="Z381" s="59">
        <f>Z380-X380</f>
        <v>316</v>
      </c>
      <c r="AA381" s="47">
        <f>Z381/X380</f>
        <v>0.0011093869583839462</v>
      </c>
      <c r="AB381" s="61"/>
      <c r="AC381" s="76"/>
    </row>
    <row r="382" spans="1:29" ht="27.75" customHeight="1" thickBot="1" thickTop="1">
      <c r="A382" s="84"/>
      <c r="B382" s="90"/>
      <c r="C382" s="17" t="s">
        <v>20</v>
      </c>
      <c r="D382" s="55">
        <f>D380-D353</f>
        <v>-24607</v>
      </c>
      <c r="E382" s="28">
        <f>D382/D353</f>
        <v>-0.07574600907462245</v>
      </c>
      <c r="F382" s="55">
        <f>F380-F353</f>
        <v>-23745</v>
      </c>
      <c r="G382" s="28">
        <f>F382/F353</f>
        <v>-0.07381834686695599</v>
      </c>
      <c r="H382" s="55">
        <f>H380-H353</f>
        <v>-23428</v>
      </c>
      <c r="I382" s="28">
        <f>H382/H353</f>
        <v>-0.07352313524641611</v>
      </c>
      <c r="J382" s="55">
        <f>J380-J353</f>
        <v>-24269</v>
      </c>
      <c r="K382" s="28">
        <f>J382/J353</f>
        <v>-0.07703979759950987</v>
      </c>
      <c r="L382" s="55">
        <f>L380-L353</f>
        <v>-25108</v>
      </c>
      <c r="M382" s="28">
        <f>L382/L353</f>
        <v>-0.08053837665836948</v>
      </c>
      <c r="N382" s="55">
        <f>N380-N353</f>
        <v>-24402</v>
      </c>
      <c r="O382" s="28">
        <f>N382/N353</f>
        <v>-0.07836500325958849</v>
      </c>
      <c r="P382" s="55">
        <f>P380-P353</f>
        <v>-23343</v>
      </c>
      <c r="Q382" s="28">
        <f>P382/P353</f>
        <v>-0.07444175856416667</v>
      </c>
      <c r="R382" s="55">
        <f>R380-R353</f>
        <v>-22113</v>
      </c>
      <c r="S382" s="28">
        <f>R382/R353</f>
        <v>-0.07087091129357921</v>
      </c>
      <c r="T382" s="55">
        <f>T380-T353</f>
        <v>-20407</v>
      </c>
      <c r="U382" s="28">
        <f>T382/T353</f>
        <v>-0.06682165719805498</v>
      </c>
      <c r="V382" s="55">
        <f>V380-V353</f>
        <v>-18549</v>
      </c>
      <c r="W382" s="28">
        <f>V382/V353</f>
        <v>-0.06089785680516888</v>
      </c>
      <c r="X382" s="55">
        <f>X380-X353</f>
        <v>-16671</v>
      </c>
      <c r="Y382" s="28">
        <f>X382/X353</f>
        <v>-0.055291148308696476</v>
      </c>
      <c r="Z382" s="59">
        <f>Z380-Z353</f>
        <v>-14559</v>
      </c>
      <c r="AA382" s="47">
        <f>Z382/Z353</f>
        <v>-0.04857582319321226</v>
      </c>
      <c r="AB382" s="82"/>
      <c r="AC382" s="40"/>
    </row>
    <row r="383" spans="1:30" ht="27.75" customHeight="1" thickBot="1" thickTop="1">
      <c r="A383" s="84" t="s">
        <v>8</v>
      </c>
      <c r="B383" s="88" t="s">
        <v>18</v>
      </c>
      <c r="C383" s="18"/>
      <c r="D383" s="56">
        <v>13924</v>
      </c>
      <c r="E383" s="22" t="s">
        <v>24</v>
      </c>
      <c r="F383" s="56">
        <v>12197</v>
      </c>
      <c r="G383" s="22" t="s">
        <v>24</v>
      </c>
      <c r="H383" s="56">
        <v>13300</v>
      </c>
      <c r="I383" s="22" t="s">
        <v>24</v>
      </c>
      <c r="J383" s="56">
        <v>12496</v>
      </c>
      <c r="K383" s="22" t="s">
        <v>24</v>
      </c>
      <c r="L383" s="56">
        <v>11726</v>
      </c>
      <c r="M383" s="22" t="s">
        <v>24</v>
      </c>
      <c r="N383" s="56">
        <v>15775</v>
      </c>
      <c r="O383" s="22" t="s">
        <v>24</v>
      </c>
      <c r="P383" s="56">
        <v>16629</v>
      </c>
      <c r="Q383" s="22" t="s">
        <v>24</v>
      </c>
      <c r="R383" s="56">
        <v>15364</v>
      </c>
      <c r="S383" s="22" t="s">
        <v>24</v>
      </c>
      <c r="T383" s="56">
        <v>15844</v>
      </c>
      <c r="U383" s="22" t="s">
        <v>24</v>
      </c>
      <c r="V383" s="56">
        <v>16061</v>
      </c>
      <c r="W383" s="22" t="s">
        <v>24</v>
      </c>
      <c r="X383" s="56">
        <v>14444</v>
      </c>
      <c r="Y383" s="22" t="s">
        <v>24</v>
      </c>
      <c r="Z383" s="60">
        <v>14076</v>
      </c>
      <c r="AA383" s="43" t="s">
        <v>24</v>
      </c>
      <c r="AB383" s="36">
        <f>D383+F383+H383+J383+L383+N383+P383+R383+T383+V383+X383+Z383</f>
        <v>171836</v>
      </c>
      <c r="AC383" s="25"/>
      <c r="AD383" s="26"/>
    </row>
    <row r="384" spans="1:30" ht="27.75" customHeight="1" thickBot="1" thickTop="1">
      <c r="A384" s="84"/>
      <c r="B384" s="89"/>
      <c r="C384" s="16" t="s">
        <v>19</v>
      </c>
      <c r="D384" s="62">
        <f>D383-Z356</f>
        <v>941</v>
      </c>
      <c r="E384" s="27">
        <f>D384/Z356</f>
        <v>0.07247939613340522</v>
      </c>
      <c r="F384" s="62">
        <f>F383-D383</f>
        <v>-1727</v>
      </c>
      <c r="G384" s="27">
        <f>F384/D383</f>
        <v>-0.1240304510198219</v>
      </c>
      <c r="H384" s="62">
        <f>H383-F383</f>
        <v>1103</v>
      </c>
      <c r="I384" s="27">
        <f>H384/F383</f>
        <v>0.09043207346068706</v>
      </c>
      <c r="J384" s="62">
        <f>J383-H383</f>
        <v>-804</v>
      </c>
      <c r="K384" s="27">
        <f>J384/H383</f>
        <v>-0.060451127819548874</v>
      </c>
      <c r="L384" s="62">
        <f>L383-J383</f>
        <v>-770</v>
      </c>
      <c r="M384" s="27">
        <f>L384/J383</f>
        <v>-0.061619718309859156</v>
      </c>
      <c r="N384" s="54">
        <f>N383-L383</f>
        <v>4049</v>
      </c>
      <c r="O384" s="39">
        <f>N384/L383</f>
        <v>0.34530104042299165</v>
      </c>
      <c r="P384" s="54">
        <f>P383-N383</f>
        <v>854</v>
      </c>
      <c r="Q384" s="39">
        <f>P384/N383</f>
        <v>0.054136291600633914</v>
      </c>
      <c r="R384" s="54">
        <f>R383-P383</f>
        <v>-1265</v>
      </c>
      <c r="S384" s="39">
        <f>R384/P383</f>
        <v>-0.07607192254495158</v>
      </c>
      <c r="T384" s="54">
        <f>T383-R383</f>
        <v>480</v>
      </c>
      <c r="U384" s="39">
        <f>T384/R383</f>
        <v>0.031241864097891175</v>
      </c>
      <c r="V384" s="54">
        <f>V383-T383</f>
        <v>217</v>
      </c>
      <c r="W384" s="39">
        <f>V384/T383</f>
        <v>0.013696036354455945</v>
      </c>
      <c r="X384" s="54">
        <f>X383-V383</f>
        <v>-1617</v>
      </c>
      <c r="Y384" s="39">
        <f>X384/V383</f>
        <v>-0.10067866259884191</v>
      </c>
      <c r="Z384" s="59">
        <f>Z383-X383</f>
        <v>-368</v>
      </c>
      <c r="AA384" s="47">
        <f>Z384/X383</f>
        <v>-0.025477707006369428</v>
      </c>
      <c r="AB384" s="77">
        <f>AB383-D383-F383-H383-J383</f>
        <v>119919</v>
      </c>
      <c r="AC384" s="78"/>
      <c r="AD384" s="79"/>
    </row>
    <row r="385" spans="1:30" ht="27.75" customHeight="1" thickBot="1" thickTop="1">
      <c r="A385" s="84"/>
      <c r="B385" s="90"/>
      <c r="C385" s="17" t="s">
        <v>20</v>
      </c>
      <c r="D385" s="55">
        <f>D383-D356</f>
        <v>4026</v>
      </c>
      <c r="E385" s="28">
        <f>D385/D356</f>
        <v>0.40674883814912105</v>
      </c>
      <c r="F385" s="55">
        <f>F383-F356</f>
        <v>4567</v>
      </c>
      <c r="G385" s="28">
        <f>F385/F356</f>
        <v>0.5985583224115334</v>
      </c>
      <c r="H385" s="55">
        <f>H383-H356</f>
        <v>3921</v>
      </c>
      <c r="I385" s="28">
        <f>H385/H356</f>
        <v>0.41806162703912997</v>
      </c>
      <c r="J385" s="55">
        <f>J383-J356</f>
        <v>4473</v>
      </c>
      <c r="K385" s="28">
        <f>J385/J356</f>
        <v>0.5575221238938053</v>
      </c>
      <c r="L385" s="55">
        <f>L383-L356</f>
        <v>4707</v>
      </c>
      <c r="M385" s="28">
        <f>L385/L356</f>
        <v>0.6706083487676308</v>
      </c>
      <c r="N385" s="55">
        <f>N383-N356</f>
        <v>4574</v>
      </c>
      <c r="O385" s="28">
        <f>N385/N356</f>
        <v>0.4083563967502902</v>
      </c>
      <c r="P385" s="55">
        <f>P383-P356</f>
        <v>4633</v>
      </c>
      <c r="Q385" s="28">
        <f>P385/P356</f>
        <v>0.38621207069023006</v>
      </c>
      <c r="R385" s="55">
        <f>R383-R356</f>
        <v>1125</v>
      </c>
      <c r="S385" s="28">
        <f>R385/R356</f>
        <v>0.07900835732846408</v>
      </c>
      <c r="T385" s="55">
        <f>T383-T356</f>
        <v>1932</v>
      </c>
      <c r="U385" s="28">
        <f>T385/T356</f>
        <v>0.13887291546866015</v>
      </c>
      <c r="V385" s="55">
        <f>V383-V356</f>
        <v>1931</v>
      </c>
      <c r="W385" s="28">
        <f>V385/V356</f>
        <v>0.13665958952583157</v>
      </c>
      <c r="X385" s="55">
        <f>X383-X356</f>
        <v>1480</v>
      </c>
      <c r="Y385" s="28">
        <f>X385/X356</f>
        <v>0.11416229558778154</v>
      </c>
      <c r="Z385" s="59">
        <f>Z383-Z356</f>
        <v>1093</v>
      </c>
      <c r="AA385" s="47">
        <f>Z385/Z356</f>
        <v>0.08418701378726026</v>
      </c>
      <c r="AB385" s="80"/>
      <c r="AC385" s="74"/>
      <c r="AD385" s="3"/>
    </row>
    <row r="386" spans="1:30" ht="27.75" customHeight="1" thickBot="1" thickTop="1">
      <c r="A386" s="84" t="s">
        <v>9</v>
      </c>
      <c r="B386" s="88" t="s">
        <v>16</v>
      </c>
      <c r="C386" s="19"/>
      <c r="D386" s="57">
        <v>5807</v>
      </c>
      <c r="E386" s="22" t="s">
        <v>24</v>
      </c>
      <c r="F386" s="57">
        <v>6129</v>
      </c>
      <c r="G386" s="22" t="s">
        <v>24</v>
      </c>
      <c r="H386" s="57">
        <v>7964</v>
      </c>
      <c r="I386" s="22" t="s">
        <v>24</v>
      </c>
      <c r="J386" s="57">
        <v>8230</v>
      </c>
      <c r="K386" s="22" t="s">
        <v>24</v>
      </c>
      <c r="L386" s="57">
        <v>7452</v>
      </c>
      <c r="M386" s="22" t="s">
        <v>24</v>
      </c>
      <c r="N386" s="57">
        <v>6547</v>
      </c>
      <c r="O386" s="22" t="s">
        <v>24</v>
      </c>
      <c r="P386" s="57">
        <v>5980</v>
      </c>
      <c r="Q386" s="22" t="s">
        <v>24</v>
      </c>
      <c r="R386" s="57">
        <v>6652</v>
      </c>
      <c r="S386" s="22" t="s">
        <v>24</v>
      </c>
      <c r="T386" s="57">
        <v>11022</v>
      </c>
      <c r="U386" s="22" t="s">
        <v>24</v>
      </c>
      <c r="V386" s="57">
        <v>6824</v>
      </c>
      <c r="W386" s="22" t="s">
        <v>24</v>
      </c>
      <c r="X386" s="57">
        <v>6352</v>
      </c>
      <c r="Y386" s="22" t="s">
        <v>24</v>
      </c>
      <c r="Z386" s="61">
        <v>4880</v>
      </c>
      <c r="AA386" s="43" t="s">
        <v>24</v>
      </c>
      <c r="AB386" s="36">
        <f>D386+F386+H386+J386+L386+N386+P386+R386+T386+V386+X386+Z386</f>
        <v>83839</v>
      </c>
      <c r="AC386" s="25"/>
      <c r="AD386" s="26"/>
    </row>
    <row r="387" spans="1:32" ht="27.75" customHeight="1" thickBot="1" thickTop="1">
      <c r="A387" s="84"/>
      <c r="B387" s="89"/>
      <c r="C387" s="20" t="s">
        <v>19</v>
      </c>
      <c r="D387" s="62">
        <f>D386-Z359</f>
        <v>51</v>
      </c>
      <c r="E387" s="27">
        <f>D387/Z359</f>
        <v>0.008860319666435024</v>
      </c>
      <c r="F387" s="62">
        <f>F386-D386</f>
        <v>322</v>
      </c>
      <c r="G387" s="27">
        <f>F387/D386</f>
        <v>0.0554503185810229</v>
      </c>
      <c r="H387" s="62">
        <f>H386-F386</f>
        <v>1835</v>
      </c>
      <c r="I387" s="27">
        <f>H387/F386</f>
        <v>0.29939631261217164</v>
      </c>
      <c r="J387" s="62">
        <f>J386-H386</f>
        <v>266</v>
      </c>
      <c r="K387" s="27">
        <f>J387/H386</f>
        <v>0.03340030135610246</v>
      </c>
      <c r="L387" s="62">
        <f>L386-J386</f>
        <v>-778</v>
      </c>
      <c r="M387" s="27">
        <f>L387/J386</f>
        <v>-0.0945321992709599</v>
      </c>
      <c r="N387" s="54">
        <f>N386-L386</f>
        <v>-905</v>
      </c>
      <c r="O387" s="39">
        <f>N387/L386</f>
        <v>-0.12144390767579173</v>
      </c>
      <c r="P387" s="54">
        <f>P386-N386</f>
        <v>-567</v>
      </c>
      <c r="Q387" s="39">
        <f>P387/N386</f>
        <v>-0.0866045517030701</v>
      </c>
      <c r="R387" s="54">
        <f>R386-P386</f>
        <v>672</v>
      </c>
      <c r="S387" s="39">
        <f>R387/P386</f>
        <v>0.11237458193979934</v>
      </c>
      <c r="T387" s="54">
        <f>T386-R386</f>
        <v>4370</v>
      </c>
      <c r="U387" s="39">
        <f>T387/R386</f>
        <v>0.6569452796151534</v>
      </c>
      <c r="V387" s="54">
        <f>V386-T386</f>
        <v>-4198</v>
      </c>
      <c r="W387" s="39">
        <f>V387/T386</f>
        <v>-0.38087461440754855</v>
      </c>
      <c r="X387" s="54">
        <f>X386-V386</f>
        <v>-472</v>
      </c>
      <c r="Y387" s="39">
        <f>X387/V386</f>
        <v>-0.06916764361078546</v>
      </c>
      <c r="Z387" s="59">
        <f>Z386-X386</f>
        <v>-1472</v>
      </c>
      <c r="AA387" s="47">
        <f>Z387/X386</f>
        <v>-0.23173803526448364</v>
      </c>
      <c r="AB387" s="77">
        <f>AB386-D386-F386-H386-J386</f>
        <v>55709</v>
      </c>
      <c r="AC387" s="78"/>
      <c r="AD387" s="79"/>
      <c r="AE387" s="75"/>
      <c r="AF387" s="75"/>
    </row>
    <row r="388" spans="1:32" ht="27.75" customHeight="1" thickBot="1" thickTop="1">
      <c r="A388" s="84"/>
      <c r="B388" s="90"/>
      <c r="C388" s="17" t="s">
        <v>20</v>
      </c>
      <c r="D388" s="55">
        <f>D386-D359</f>
        <v>732</v>
      </c>
      <c r="E388" s="28">
        <f>D388/D359</f>
        <v>0.14423645320197045</v>
      </c>
      <c r="F388" s="55">
        <f>F386-F359</f>
        <v>-730</v>
      </c>
      <c r="G388" s="28">
        <f>F388/F359</f>
        <v>-0.10642950867473393</v>
      </c>
      <c r="H388" s="55">
        <f>H386-H359</f>
        <v>-356</v>
      </c>
      <c r="I388" s="28">
        <f>H388/H359</f>
        <v>-0.04278846153846154</v>
      </c>
      <c r="J388" s="55">
        <f>J386-J359</f>
        <v>206</v>
      </c>
      <c r="K388" s="28">
        <f>J388/J359</f>
        <v>0.02567298105682951</v>
      </c>
      <c r="L388" s="55">
        <f>L386-L359</f>
        <v>206</v>
      </c>
      <c r="M388" s="28">
        <f>L388/L359</f>
        <v>0.02842947833287331</v>
      </c>
      <c r="N388" s="55">
        <f>N386-N359</f>
        <v>-2438</v>
      </c>
      <c r="O388" s="28">
        <f>N388/N359</f>
        <v>-0.2713411240957151</v>
      </c>
      <c r="P388" s="55">
        <f>P386-P359</f>
        <v>-1439</v>
      </c>
      <c r="Q388" s="28">
        <f>P388/P359</f>
        <v>-0.19396145033023318</v>
      </c>
      <c r="R388" s="55">
        <f>R386-R359</f>
        <v>-941</v>
      </c>
      <c r="S388" s="28">
        <f>R388/R359</f>
        <v>-0.12392993546687739</v>
      </c>
      <c r="T388" s="55">
        <f>T386-T359</f>
        <v>707</v>
      </c>
      <c r="U388" s="28">
        <f>T388/T359</f>
        <v>0.06854095976732913</v>
      </c>
      <c r="V388" s="55">
        <f>V386-V359</f>
        <v>369</v>
      </c>
      <c r="W388" s="28">
        <f>V388/V359</f>
        <v>0.05716498838109992</v>
      </c>
      <c r="X388" s="55">
        <f>X386-X359</f>
        <v>-716</v>
      </c>
      <c r="Y388" s="28">
        <f>X388/X359</f>
        <v>-0.10130164119977363</v>
      </c>
      <c r="Z388" s="59">
        <f>Z386-Z359</f>
        <v>-876</v>
      </c>
      <c r="AA388" s="47">
        <f>Z388/Z359</f>
        <v>-0.15218902015288394</v>
      </c>
      <c r="AB388" s="80"/>
      <c r="AC388" s="78"/>
      <c r="AD388" s="3"/>
      <c r="AE388" s="75"/>
      <c r="AF388" s="75"/>
    </row>
    <row r="389" spans="1:32" ht="27.75" customHeight="1" thickBot="1" thickTop="1">
      <c r="A389" s="84" t="s">
        <v>10</v>
      </c>
      <c r="B389" s="88" t="s">
        <v>17</v>
      </c>
      <c r="C389" s="19"/>
      <c r="D389" s="57">
        <v>2382</v>
      </c>
      <c r="E389" s="22" t="s">
        <v>24</v>
      </c>
      <c r="F389" s="57">
        <v>3358</v>
      </c>
      <c r="G389" s="22" t="s">
        <v>24</v>
      </c>
      <c r="H389" s="57">
        <v>2612</v>
      </c>
      <c r="I389" s="22" t="s">
        <v>24</v>
      </c>
      <c r="J389" s="57">
        <v>6374</v>
      </c>
      <c r="K389" s="22" t="s">
        <v>24</v>
      </c>
      <c r="L389" s="57">
        <v>2294</v>
      </c>
      <c r="M389" s="22" t="s">
        <v>24</v>
      </c>
      <c r="N389" s="57">
        <v>3233</v>
      </c>
      <c r="O389" s="22" t="s">
        <v>24</v>
      </c>
      <c r="P389" s="57">
        <v>3042</v>
      </c>
      <c r="Q389" s="22" t="s">
        <v>24</v>
      </c>
      <c r="R389" s="57">
        <v>6353</v>
      </c>
      <c r="S389" s="22" t="s">
        <v>24</v>
      </c>
      <c r="T389" s="57">
        <v>2741</v>
      </c>
      <c r="U389" s="22" t="s">
        <v>24</v>
      </c>
      <c r="V389" s="57">
        <v>1454</v>
      </c>
      <c r="W389" s="22" t="s">
        <v>24</v>
      </c>
      <c r="X389" s="57">
        <v>2144</v>
      </c>
      <c r="Y389" s="22" t="s">
        <v>24</v>
      </c>
      <c r="Z389" s="61">
        <v>4114</v>
      </c>
      <c r="AA389" s="43" t="s">
        <v>24</v>
      </c>
      <c r="AB389" s="36">
        <f>D389+F389+H389+J389+L389+N389+P389+R389+T389+V389+X389+Z389</f>
        <v>40101</v>
      </c>
      <c r="AC389" s="25"/>
      <c r="AD389" s="26"/>
      <c r="AE389" s="75"/>
      <c r="AF389" s="75"/>
    </row>
    <row r="390" spans="1:31" ht="27.75" customHeight="1" thickBot="1" thickTop="1">
      <c r="A390" s="84"/>
      <c r="B390" s="89"/>
      <c r="C390" s="20" t="s">
        <v>19</v>
      </c>
      <c r="D390" s="62">
        <f>D389-Z362</f>
        <v>-1271</v>
      </c>
      <c r="E390" s="27">
        <f>D390/Z362</f>
        <v>-0.3479332055844511</v>
      </c>
      <c r="F390" s="62">
        <f>F389-D389</f>
        <v>976</v>
      </c>
      <c r="G390" s="27">
        <f>F390/D389</f>
        <v>0.40973971452560876</v>
      </c>
      <c r="H390" s="62">
        <f>H389-F389</f>
        <v>-746</v>
      </c>
      <c r="I390" s="27">
        <f>H390/F389</f>
        <v>-0.2221560452650387</v>
      </c>
      <c r="J390" s="62">
        <f>J389-H389</f>
        <v>3762</v>
      </c>
      <c r="K390" s="27">
        <f>J390/H389</f>
        <v>1.4402756508422665</v>
      </c>
      <c r="L390" s="62">
        <f>L389-J389</f>
        <v>-4080</v>
      </c>
      <c r="M390" s="27">
        <f>L390/J389</f>
        <v>-0.6401004079071226</v>
      </c>
      <c r="N390" s="54">
        <f>N389-L389</f>
        <v>939</v>
      </c>
      <c r="O390" s="39">
        <f>N390/L389</f>
        <v>0.4093286835222319</v>
      </c>
      <c r="P390" s="54">
        <f>P389-N389</f>
        <v>-191</v>
      </c>
      <c r="Q390" s="39">
        <f>P390/N389</f>
        <v>-0.05907825549025673</v>
      </c>
      <c r="R390" s="54">
        <f>R389-P389</f>
        <v>3311</v>
      </c>
      <c r="S390" s="39">
        <f>R390/P389</f>
        <v>1.0884286653517423</v>
      </c>
      <c r="T390" s="54">
        <f>T389-R389</f>
        <v>-3612</v>
      </c>
      <c r="U390" s="39">
        <f>T390/R389</f>
        <v>-0.5685502912010074</v>
      </c>
      <c r="V390" s="54">
        <f>V389-T389</f>
        <v>-1287</v>
      </c>
      <c r="W390" s="39">
        <f>V390/T389</f>
        <v>-0.4695366654505655</v>
      </c>
      <c r="X390" s="54">
        <f>X389-V389</f>
        <v>690</v>
      </c>
      <c r="Y390" s="39">
        <f>X390/V389</f>
        <v>0.47455295735900965</v>
      </c>
      <c r="Z390" s="59">
        <f>Z389-X389</f>
        <v>1970</v>
      </c>
      <c r="AA390" s="47">
        <f>Z390/X389</f>
        <v>0.9188432835820896</v>
      </c>
      <c r="AB390" s="77">
        <f>AB389-D389-F389-H389-J389</f>
        <v>25375</v>
      </c>
      <c r="AC390" s="78"/>
      <c r="AD390" s="79"/>
      <c r="AE390" s="75"/>
    </row>
    <row r="391" spans="1:31" ht="27.75" customHeight="1" thickBot="1" thickTop="1">
      <c r="A391" s="84"/>
      <c r="B391" s="90"/>
      <c r="C391" s="17" t="s">
        <v>20</v>
      </c>
      <c r="D391" s="55">
        <f>D389-D362</f>
        <v>213</v>
      </c>
      <c r="E391" s="28">
        <f>D391/D362</f>
        <v>0.09820193637621023</v>
      </c>
      <c r="F391" s="55">
        <f>F389-F362</f>
        <v>2114</v>
      </c>
      <c r="G391" s="28">
        <f>F391/F362</f>
        <v>1.6993569131832797</v>
      </c>
      <c r="H391" s="55">
        <f>H389-H362</f>
        <v>442</v>
      </c>
      <c r="I391" s="28">
        <f>H391/H362</f>
        <v>0.20368663594470046</v>
      </c>
      <c r="J391" s="55">
        <f>J389-J362</f>
        <v>4445</v>
      </c>
      <c r="K391" s="28">
        <f>J391/J362</f>
        <v>2.304302747537584</v>
      </c>
      <c r="L391" s="55">
        <f>L389-L362</f>
        <v>-225</v>
      </c>
      <c r="M391" s="28">
        <f>L391/L362</f>
        <v>-0.08932115919015482</v>
      </c>
      <c r="N391" s="55">
        <f>N389-N362</f>
        <v>-205</v>
      </c>
      <c r="O391" s="28">
        <f>N391/N362</f>
        <v>-0.05962769051774287</v>
      </c>
      <c r="P391" s="55">
        <f>P389-P362</f>
        <v>333</v>
      </c>
      <c r="Q391" s="28">
        <f>P391/P362</f>
        <v>0.12292358803986711</v>
      </c>
      <c r="R391" s="55">
        <f>R389-R362</f>
        <v>3591</v>
      </c>
      <c r="S391" s="28">
        <f>R391/R362</f>
        <v>1.3001448225923244</v>
      </c>
      <c r="T391" s="55">
        <f>T389-T362</f>
        <v>1112</v>
      </c>
      <c r="U391" s="28">
        <f>T391/T362</f>
        <v>0.6826273787599755</v>
      </c>
      <c r="V391" s="55">
        <f>V389-V362</f>
        <v>-1286</v>
      </c>
      <c r="W391" s="28">
        <f>V391/V362</f>
        <v>-0.46934306569343065</v>
      </c>
      <c r="X391" s="55">
        <f>X389-X362</f>
        <v>-1323</v>
      </c>
      <c r="Y391" s="28">
        <f>X391/X362</f>
        <v>-0.381597923276608</v>
      </c>
      <c r="Z391" s="59">
        <f>Z389-Z362</f>
        <v>461</v>
      </c>
      <c r="AA391" s="47">
        <f>Z391/Z362</f>
        <v>0.1261976457705995</v>
      </c>
      <c r="AB391" s="80"/>
      <c r="AC391" s="74"/>
      <c r="AD391" s="3"/>
      <c r="AE391" s="75"/>
    </row>
    <row r="392" spans="1:31" ht="27.75" customHeight="1" thickBot="1" thickTop="1">
      <c r="A392" s="84" t="s">
        <v>11</v>
      </c>
      <c r="B392" s="88" t="s">
        <v>15</v>
      </c>
      <c r="C392" s="19"/>
      <c r="D392" s="57">
        <v>7389</v>
      </c>
      <c r="E392" s="22" t="s">
        <v>24</v>
      </c>
      <c r="F392" s="57">
        <v>5901</v>
      </c>
      <c r="G392" s="22" t="s">
        <v>24</v>
      </c>
      <c r="H392" s="57">
        <v>6522</v>
      </c>
      <c r="I392" s="22" t="s">
        <v>24</v>
      </c>
      <c r="J392" s="57">
        <v>6095</v>
      </c>
      <c r="K392" s="22" t="s">
        <v>24</v>
      </c>
      <c r="L392" s="57">
        <v>5830</v>
      </c>
      <c r="M392" s="22" t="s">
        <v>24</v>
      </c>
      <c r="N392" s="57">
        <v>6337</v>
      </c>
      <c r="O392" s="22" t="s">
        <v>24</v>
      </c>
      <c r="P392" s="57">
        <v>7829</v>
      </c>
      <c r="Q392" s="22" t="s">
        <v>24</v>
      </c>
      <c r="R392" s="57">
        <v>6096</v>
      </c>
      <c r="S392" s="22" t="s">
        <v>24</v>
      </c>
      <c r="T392" s="57">
        <v>7786</v>
      </c>
      <c r="U392" s="22" t="s">
        <v>24</v>
      </c>
      <c r="V392" s="57">
        <v>6379</v>
      </c>
      <c r="W392" s="22" t="s">
        <v>24</v>
      </c>
      <c r="X392" s="57">
        <v>6259</v>
      </c>
      <c r="Y392" s="22" t="s">
        <v>24</v>
      </c>
      <c r="Z392" s="61">
        <v>6385</v>
      </c>
      <c r="AA392" s="43" t="s">
        <v>24</v>
      </c>
      <c r="AB392" s="36">
        <f>D392+F392+H392+J392+L392+N392+P392+R392+T392+V392+X392+Z392</f>
        <v>78808</v>
      </c>
      <c r="AC392" s="25"/>
      <c r="AD392" s="26"/>
      <c r="AE392" s="75"/>
    </row>
    <row r="393" spans="1:30" ht="27.75" customHeight="1" thickBot="1" thickTop="1">
      <c r="A393" s="84"/>
      <c r="B393" s="89"/>
      <c r="C393" s="20" t="s">
        <v>19</v>
      </c>
      <c r="D393" s="62">
        <f>D392-Z365</f>
        <v>928</v>
      </c>
      <c r="E393" s="27">
        <f>D393/Z365</f>
        <v>0.1436310168704535</v>
      </c>
      <c r="F393" s="62">
        <f>F392-D392</f>
        <v>-1488</v>
      </c>
      <c r="G393" s="27">
        <f>F393/D392</f>
        <v>-0.20138043036946812</v>
      </c>
      <c r="H393" s="62">
        <f>H392-F392</f>
        <v>621</v>
      </c>
      <c r="I393" s="27">
        <f>H393/F392</f>
        <v>0.10523640061006609</v>
      </c>
      <c r="J393" s="62">
        <f>J392-H392</f>
        <v>-427</v>
      </c>
      <c r="K393" s="27">
        <f>J393/H392</f>
        <v>-0.06547071450475314</v>
      </c>
      <c r="L393" s="62">
        <f>L392-J392</f>
        <v>-265</v>
      </c>
      <c r="M393" s="27">
        <f>L393/J392</f>
        <v>-0.043478260869565216</v>
      </c>
      <c r="N393" s="54">
        <f>N392-L392</f>
        <v>507</v>
      </c>
      <c r="O393" s="39">
        <f>N393/L392</f>
        <v>0.08696397941680961</v>
      </c>
      <c r="P393" s="54">
        <f>P392-N392</f>
        <v>1492</v>
      </c>
      <c r="Q393" s="39">
        <f>P393/N392</f>
        <v>0.2354426384724633</v>
      </c>
      <c r="R393" s="54">
        <f>R392-P392</f>
        <v>-1733</v>
      </c>
      <c r="S393" s="39">
        <f>R393/P392</f>
        <v>-0.221356495082386</v>
      </c>
      <c r="T393" s="54">
        <f>T392-R392</f>
        <v>1690</v>
      </c>
      <c r="U393" s="39">
        <f>T393/R392</f>
        <v>0.27723097112860895</v>
      </c>
      <c r="V393" s="54">
        <f>V392-T392</f>
        <v>-1407</v>
      </c>
      <c r="W393" s="39">
        <f>V393/T392</f>
        <v>-0.18070896480863088</v>
      </c>
      <c r="X393" s="54">
        <f>X392-V392</f>
        <v>-120</v>
      </c>
      <c r="Y393" s="39">
        <f>X393/V392</f>
        <v>-0.018811725975858284</v>
      </c>
      <c r="Z393" s="59">
        <f>Z392-X392</f>
        <v>126</v>
      </c>
      <c r="AA393" s="47">
        <f>Z393/X392</f>
        <v>0.02013101134366512</v>
      </c>
      <c r="AB393" s="77">
        <f>AB392-D392-F392-H392-J392</f>
        <v>52901</v>
      </c>
      <c r="AC393" s="83"/>
      <c r="AD393" s="64"/>
    </row>
    <row r="394" spans="1:29" ht="27.75" customHeight="1" thickBot="1" thickTop="1">
      <c r="A394" s="84"/>
      <c r="B394" s="90"/>
      <c r="C394" s="17" t="s">
        <v>20</v>
      </c>
      <c r="D394" s="55">
        <f>D392-D365</f>
        <v>104</v>
      </c>
      <c r="E394" s="28">
        <f>D394/D365</f>
        <v>0.014275909402882635</v>
      </c>
      <c r="F394" s="55">
        <f>F392-F365</f>
        <v>470</v>
      </c>
      <c r="G394" s="28">
        <f>F394/F365</f>
        <v>0.08654023200147302</v>
      </c>
      <c r="H394" s="55">
        <f>H392-H365</f>
        <v>-127</v>
      </c>
      <c r="I394" s="28">
        <f>H394/H365</f>
        <v>-0.019100616634080313</v>
      </c>
      <c r="J394" s="55">
        <f>J392-J365</f>
        <v>-75</v>
      </c>
      <c r="K394" s="28">
        <f>J394/J365</f>
        <v>-0.012155591572123177</v>
      </c>
      <c r="L394" s="55">
        <f>L392-L365</f>
        <v>525</v>
      </c>
      <c r="M394" s="28">
        <f>L394/L365</f>
        <v>0.09896324222431668</v>
      </c>
      <c r="N394" s="55">
        <f>N392-N365</f>
        <v>694</v>
      </c>
      <c r="O394" s="28">
        <f>N394/N365</f>
        <v>0.12298422824738614</v>
      </c>
      <c r="P394" s="55">
        <f>P392-P365</f>
        <v>85</v>
      </c>
      <c r="Q394" s="28">
        <f>P394/P365</f>
        <v>0.010976239669421487</v>
      </c>
      <c r="R394" s="55">
        <f>R392-R365</f>
        <v>-798</v>
      </c>
      <c r="S394" s="28">
        <f>R394/R365</f>
        <v>-0.11575282854656223</v>
      </c>
      <c r="T394" s="55">
        <f>T392-T365</f>
        <v>1400</v>
      </c>
      <c r="U394" s="28">
        <f>T394/T365</f>
        <v>0.2192295646727216</v>
      </c>
      <c r="V394" s="55">
        <f>V392-V365</f>
        <v>56</v>
      </c>
      <c r="W394" s="28">
        <f>V394/V365</f>
        <v>0.008856555432547842</v>
      </c>
      <c r="X394" s="55">
        <f>X392-X365</f>
        <v>617</v>
      </c>
      <c r="Y394" s="28">
        <f>X394/X365</f>
        <v>0.10935838355193193</v>
      </c>
      <c r="Z394" s="59">
        <f>Z392-Z365</f>
        <v>-76</v>
      </c>
      <c r="AA394" s="47">
        <f>Z394/Z365</f>
        <v>-0.011762885002321623</v>
      </c>
      <c r="AB394" s="82"/>
      <c r="AC394" s="75"/>
    </row>
    <row r="395" spans="1:29" ht="27.75" customHeight="1" thickBot="1">
      <c r="A395" s="114" t="s">
        <v>12</v>
      </c>
      <c r="B395" s="143"/>
      <c r="C395" s="143"/>
      <c r="D395" s="143"/>
      <c r="E395" s="143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  <c r="X395" s="143"/>
      <c r="Y395" s="143"/>
      <c r="Z395" s="143"/>
      <c r="AA395" s="144"/>
      <c r="AB395" s="82"/>
      <c r="AC395" s="75"/>
    </row>
    <row r="396" spans="1:32" ht="27.75" customHeight="1" thickBot="1">
      <c r="A396" s="84" t="s">
        <v>13</v>
      </c>
      <c r="B396" s="88" t="s">
        <v>14</v>
      </c>
      <c r="C396" s="5"/>
      <c r="D396" s="57">
        <v>10611</v>
      </c>
      <c r="E396" s="22" t="s">
        <v>24</v>
      </c>
      <c r="F396" s="57">
        <v>11163</v>
      </c>
      <c r="G396" s="22" t="s">
        <v>24</v>
      </c>
      <c r="H396" s="57">
        <v>11034</v>
      </c>
      <c r="I396" s="22" t="s">
        <v>24</v>
      </c>
      <c r="J396" s="57">
        <v>10470</v>
      </c>
      <c r="K396" s="22" t="s">
        <v>24</v>
      </c>
      <c r="L396" s="57">
        <v>10365</v>
      </c>
      <c r="M396" s="22" t="s">
        <v>24</v>
      </c>
      <c r="N396" s="57">
        <v>10584</v>
      </c>
      <c r="O396" s="22" t="s">
        <v>24</v>
      </c>
      <c r="P396" s="57">
        <v>10972</v>
      </c>
      <c r="Q396" s="22" t="s">
        <v>24</v>
      </c>
      <c r="R396" s="57">
        <v>11414</v>
      </c>
      <c r="S396" s="22" t="s">
        <v>24</v>
      </c>
      <c r="T396" s="57">
        <v>10698</v>
      </c>
      <c r="U396" s="22" t="s">
        <v>24</v>
      </c>
      <c r="V396" s="57">
        <v>8247</v>
      </c>
      <c r="W396" s="22" t="s">
        <v>24</v>
      </c>
      <c r="X396" s="57">
        <v>10045</v>
      </c>
      <c r="Y396" s="22" t="s">
        <v>24</v>
      </c>
      <c r="Z396" s="67">
        <v>10268</v>
      </c>
      <c r="AA396" s="68" t="s">
        <v>24</v>
      </c>
      <c r="AB396" s="82"/>
      <c r="AC396" s="75"/>
      <c r="AD396" s="75"/>
      <c r="AE396" s="75"/>
      <c r="AF396" s="75"/>
    </row>
    <row r="397" spans="1:32" ht="27.75" customHeight="1" thickBot="1" thickTop="1">
      <c r="A397" s="84"/>
      <c r="B397" s="89"/>
      <c r="C397" s="20" t="s">
        <v>19</v>
      </c>
      <c r="D397" s="62">
        <f>D396-Z369</f>
        <v>700</v>
      </c>
      <c r="E397" s="27">
        <f>D397/Z369</f>
        <v>0.07062859449096963</v>
      </c>
      <c r="F397" s="62">
        <f>F396-D396</f>
        <v>552</v>
      </c>
      <c r="G397" s="27">
        <f>F397/D396</f>
        <v>0.05202148713599095</v>
      </c>
      <c r="H397" s="62">
        <f>H396-F396</f>
        <v>-129</v>
      </c>
      <c r="I397" s="27">
        <f>H397/F396</f>
        <v>-0.011556033324375168</v>
      </c>
      <c r="J397" s="62">
        <f>J396-H396</f>
        <v>-564</v>
      </c>
      <c r="K397" s="27">
        <f>J397/H396</f>
        <v>-0.0511147362697118</v>
      </c>
      <c r="L397" s="62">
        <f>L396-J396</f>
        <v>-105</v>
      </c>
      <c r="M397" s="27">
        <f>L397/J396</f>
        <v>-0.01002865329512894</v>
      </c>
      <c r="N397" s="54">
        <f>N396-L396</f>
        <v>219</v>
      </c>
      <c r="O397" s="39">
        <f>N397/L396</f>
        <v>0.021128798842257598</v>
      </c>
      <c r="P397" s="54">
        <f>P396-N396</f>
        <v>388</v>
      </c>
      <c r="Q397" s="39">
        <f>P397/N396</f>
        <v>0.03665910808767952</v>
      </c>
      <c r="R397" s="54">
        <f>R396-P396</f>
        <v>442</v>
      </c>
      <c r="S397" s="39">
        <f>R397/P396</f>
        <v>0.04028436018957346</v>
      </c>
      <c r="T397" s="54">
        <f>T396-R396</f>
        <v>-716</v>
      </c>
      <c r="U397" s="39">
        <f>T397/R396</f>
        <v>-0.06272998072542492</v>
      </c>
      <c r="V397" s="54">
        <f>V396-T396</f>
        <v>-2451</v>
      </c>
      <c r="W397" s="39">
        <f>V397/T396</f>
        <v>-0.22910824453168815</v>
      </c>
      <c r="X397" s="54">
        <f>X396-V396</f>
        <v>1798</v>
      </c>
      <c r="Y397" s="39">
        <f>X397/V396</f>
        <v>0.21801867345701467</v>
      </c>
      <c r="Z397" s="59">
        <f>Z396-X396</f>
        <v>223</v>
      </c>
      <c r="AA397" s="47">
        <f>Z397/X396</f>
        <v>0.022200099552015927</v>
      </c>
      <c r="AB397" s="82"/>
      <c r="AC397" s="75"/>
      <c r="AD397" s="75"/>
      <c r="AE397" s="75"/>
      <c r="AF397" s="75"/>
    </row>
    <row r="398" spans="1:32" ht="27.75" customHeight="1" thickBot="1">
      <c r="A398" s="84"/>
      <c r="B398" s="90"/>
      <c r="C398" s="17" t="s">
        <v>20</v>
      </c>
      <c r="D398" s="55">
        <f>D396-D369</f>
        <v>-4130</v>
      </c>
      <c r="E398" s="28">
        <f>D398/D369</f>
        <v>-0.28017095176718</v>
      </c>
      <c r="F398" s="55">
        <f>F396-F369</f>
        <v>-2274</v>
      </c>
      <c r="G398" s="28">
        <f>F398/F369</f>
        <v>-0.169234204063407</v>
      </c>
      <c r="H398" s="55">
        <f>H396-H369</f>
        <v>-2255</v>
      </c>
      <c r="I398" s="28">
        <f>H398/H369</f>
        <v>-0.16968921664534578</v>
      </c>
      <c r="J398" s="55">
        <f>J396-J369</f>
        <v>-2098</v>
      </c>
      <c r="K398" s="28">
        <f>J398/J369</f>
        <v>-0.16693189051559515</v>
      </c>
      <c r="L398" s="55">
        <f>L396-L369</f>
        <v>-1779</v>
      </c>
      <c r="M398" s="28">
        <f>L398/L369</f>
        <v>-0.14649209486166007</v>
      </c>
      <c r="N398" s="55">
        <f>N396-N369</f>
        <v>-934</v>
      </c>
      <c r="O398" s="28">
        <f>N398/N369</f>
        <v>-0.08109046709498177</v>
      </c>
      <c r="P398" s="55">
        <f>P396-P369</f>
        <v>-241</v>
      </c>
      <c r="Q398" s="28">
        <f>P398/P369</f>
        <v>-0.021492910015160974</v>
      </c>
      <c r="R398" s="55">
        <f>R396-R369</f>
        <v>-317</v>
      </c>
      <c r="S398" s="28">
        <f>R398/R369</f>
        <v>-0.027022419231097092</v>
      </c>
      <c r="T398" s="55">
        <f>T396-T369</f>
        <v>-1405</v>
      </c>
      <c r="U398" s="28">
        <f>T398/T369</f>
        <v>-0.11608692059819879</v>
      </c>
      <c r="V398" s="55">
        <f>V396-V369</f>
        <v>-2449</v>
      </c>
      <c r="W398" s="28">
        <f>V398/V369</f>
        <v>-0.22896409872849663</v>
      </c>
      <c r="X398" s="55">
        <f>X396-X369</f>
        <v>-203</v>
      </c>
      <c r="Y398" s="28">
        <f>X398/X369</f>
        <v>-0.01980874316939891</v>
      </c>
      <c r="Z398" s="55">
        <f>Z396-Z369</f>
        <v>357</v>
      </c>
      <c r="AA398" s="28">
        <f>Z398/Z369</f>
        <v>0.036020583190394515</v>
      </c>
      <c r="AB398" s="82"/>
      <c r="AC398" s="75"/>
      <c r="AD398" s="75"/>
      <c r="AE398" s="75"/>
      <c r="AF398" s="75"/>
    </row>
    <row r="399" spans="6:32" ht="12.75"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</row>
    <row r="400" spans="6:32" ht="13.5" thickBot="1"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</row>
    <row r="401" spans="1:32" ht="27" customHeight="1" thickBot="1" thickTop="1">
      <c r="A401" s="134" t="s">
        <v>69</v>
      </c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  <c r="AA401" s="135"/>
      <c r="AB401" s="135"/>
      <c r="AC401" s="135"/>
      <c r="AE401" s="75"/>
      <c r="AF401" s="75"/>
    </row>
    <row r="402" spans="4:14" ht="14.25" thickBot="1" thickTop="1">
      <c r="D402" s="6"/>
      <c r="F402" s="6"/>
      <c r="H402" s="6"/>
      <c r="J402" s="6"/>
      <c r="L402" s="6"/>
      <c r="N402" s="6"/>
    </row>
    <row r="403" spans="1:30" ht="27" customHeight="1" thickBot="1">
      <c r="A403" s="98" t="s">
        <v>0</v>
      </c>
      <c r="B403" s="112" t="s">
        <v>1</v>
      </c>
      <c r="C403" s="112"/>
      <c r="D403" s="136" t="s">
        <v>68</v>
      </c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8"/>
      <c r="U403" s="138"/>
      <c r="V403" s="138"/>
      <c r="W403" s="138"/>
      <c r="X403" s="138"/>
      <c r="Y403" s="138"/>
      <c r="Z403" s="138"/>
      <c r="AA403" s="139"/>
      <c r="AB403" s="91" t="s">
        <v>21</v>
      </c>
      <c r="AC403" s="94" t="s">
        <v>22</v>
      </c>
      <c r="AD403" s="95"/>
    </row>
    <row r="404" spans="1:30" ht="25.5" customHeight="1" thickBot="1" thickTop="1">
      <c r="A404" s="98"/>
      <c r="B404" s="117"/>
      <c r="C404" s="113"/>
      <c r="D404" s="85" t="s">
        <v>4</v>
      </c>
      <c r="E404" s="86"/>
      <c r="F404" s="85" t="s">
        <v>5</v>
      </c>
      <c r="G404" s="86"/>
      <c r="H404" s="85" t="s">
        <v>25</v>
      </c>
      <c r="I404" s="86"/>
      <c r="J404" s="85" t="s">
        <v>26</v>
      </c>
      <c r="K404" s="86"/>
      <c r="L404" s="85" t="s">
        <v>27</v>
      </c>
      <c r="M404" s="86"/>
      <c r="N404" s="85" t="s">
        <v>28</v>
      </c>
      <c r="O404" s="86"/>
      <c r="P404" s="85" t="s">
        <v>29</v>
      </c>
      <c r="Q404" s="86"/>
      <c r="R404" s="85" t="s">
        <v>32</v>
      </c>
      <c r="S404" s="86"/>
      <c r="T404" s="85" t="s">
        <v>33</v>
      </c>
      <c r="U404" s="86"/>
      <c r="V404" s="85" t="s">
        <v>34</v>
      </c>
      <c r="W404" s="86"/>
      <c r="X404" s="85" t="s">
        <v>35</v>
      </c>
      <c r="Y404" s="86"/>
      <c r="Z404" s="105" t="s">
        <v>36</v>
      </c>
      <c r="AA404" s="106"/>
      <c r="AB404" s="92"/>
      <c r="AC404" s="96"/>
      <c r="AD404" s="97"/>
    </row>
    <row r="405" spans="1:30" ht="30.75" customHeight="1" thickBot="1" thickTop="1">
      <c r="A405" s="2"/>
      <c r="B405" s="1"/>
      <c r="C405" s="128" t="s">
        <v>31</v>
      </c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30"/>
      <c r="U405" s="130"/>
      <c r="V405" s="130"/>
      <c r="W405" s="130"/>
      <c r="X405" s="130"/>
      <c r="Y405" s="130"/>
      <c r="Z405" s="131"/>
      <c r="AA405" s="132"/>
      <c r="AB405" s="93"/>
      <c r="AC405" s="23" t="s">
        <v>23</v>
      </c>
      <c r="AD405" s="24" t="s">
        <v>24</v>
      </c>
    </row>
    <row r="406" spans="1:30" ht="13.5" thickBot="1">
      <c r="A406" s="3"/>
      <c r="B406" s="3"/>
      <c r="C406" s="3"/>
      <c r="D406" s="6"/>
      <c r="E406" s="3"/>
      <c r="F406" s="33"/>
      <c r="G406" s="4"/>
      <c r="H406" s="34"/>
      <c r="I406" s="15"/>
      <c r="J406" s="33"/>
      <c r="K406" s="4"/>
      <c r="L406" s="6"/>
      <c r="M406" s="3"/>
      <c r="N406" s="6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133"/>
      <c r="AA406" s="100"/>
      <c r="AB406" s="119"/>
      <c r="AC406" s="108"/>
      <c r="AD406" s="109"/>
    </row>
    <row r="407" spans="1:30" ht="30" customHeight="1" thickBot="1" thickTop="1">
      <c r="A407" s="84" t="s">
        <v>6</v>
      </c>
      <c r="B407" s="88" t="s">
        <v>7</v>
      </c>
      <c r="C407" s="7"/>
      <c r="D407" s="53">
        <v>285606</v>
      </c>
      <c r="E407" s="21" t="s">
        <v>24</v>
      </c>
      <c r="F407" s="53">
        <v>284048</v>
      </c>
      <c r="G407" s="21" t="s">
        <v>24</v>
      </c>
      <c r="H407" s="53">
        <v>282071</v>
      </c>
      <c r="I407" s="21" t="s">
        <v>24</v>
      </c>
      <c r="J407" s="53">
        <v>279115</v>
      </c>
      <c r="K407" s="21" t="s">
        <v>24</v>
      </c>
      <c r="L407" s="53">
        <v>275034</v>
      </c>
      <c r="M407" s="21" t="s">
        <v>24</v>
      </c>
      <c r="N407" s="53"/>
      <c r="O407" s="21"/>
      <c r="P407" s="53"/>
      <c r="Q407" s="21"/>
      <c r="R407" s="53"/>
      <c r="S407" s="21"/>
      <c r="T407" s="53"/>
      <c r="U407" s="21"/>
      <c r="V407" s="53"/>
      <c r="W407" s="21"/>
      <c r="X407" s="53"/>
      <c r="Y407" s="21"/>
      <c r="Z407" s="58"/>
      <c r="AA407" s="43"/>
      <c r="AB407" s="124"/>
      <c r="AC407" s="127"/>
      <c r="AD407" s="50"/>
    </row>
    <row r="408" spans="1:29" ht="30" customHeight="1" thickBot="1" thickTop="1">
      <c r="A408" s="84"/>
      <c r="B408" s="89"/>
      <c r="C408" s="16" t="s">
        <v>19</v>
      </c>
      <c r="D408" s="62">
        <f>D407-Z380</f>
        <v>448</v>
      </c>
      <c r="E408" s="27">
        <f>D408/Z380</f>
        <v>0.0015710588515840342</v>
      </c>
      <c r="F408" s="62">
        <f>F407-D407</f>
        <v>-1558</v>
      </c>
      <c r="G408" s="27">
        <f>F408/D407</f>
        <v>-0.005455067470571347</v>
      </c>
      <c r="H408" s="62">
        <f>H407-F407</f>
        <v>-1977</v>
      </c>
      <c r="I408" s="27">
        <f>H408/F407</f>
        <v>-0.006960091252182729</v>
      </c>
      <c r="J408" s="62">
        <f>J407-H407</f>
        <v>-2956</v>
      </c>
      <c r="K408" s="27">
        <f>J408/H407</f>
        <v>-0.010479631014886323</v>
      </c>
      <c r="L408" s="62">
        <f>L407-J407</f>
        <v>-4081</v>
      </c>
      <c r="M408" s="27">
        <f>L408/J407</f>
        <v>-0.01462121347831539</v>
      </c>
      <c r="N408" s="54"/>
      <c r="O408" s="39"/>
      <c r="P408" s="54"/>
      <c r="Q408" s="39"/>
      <c r="R408" s="54"/>
      <c r="S408" s="39"/>
      <c r="T408" s="54"/>
      <c r="U408" s="39"/>
      <c r="V408" s="54"/>
      <c r="W408" s="39"/>
      <c r="X408" s="54"/>
      <c r="Y408" s="39"/>
      <c r="Z408" s="59"/>
      <c r="AA408" s="47"/>
      <c r="AB408" s="61"/>
      <c r="AC408" s="76"/>
    </row>
    <row r="409" spans="1:29" ht="30" customHeight="1" thickBot="1" thickTop="1">
      <c r="A409" s="84"/>
      <c r="B409" s="90"/>
      <c r="C409" s="17" t="s">
        <v>20</v>
      </c>
      <c r="D409" s="55">
        <f>D407-D380</f>
        <v>-14649</v>
      </c>
      <c r="E409" s="28">
        <f>D409/D380</f>
        <v>-0.04878852974971275</v>
      </c>
      <c r="F409" s="55">
        <f>F407-F380</f>
        <v>-13875</v>
      </c>
      <c r="G409" s="28">
        <f>F409/F380</f>
        <v>-0.04657243650204919</v>
      </c>
      <c r="H409" s="55">
        <f>H407-H380</f>
        <v>-13149</v>
      </c>
      <c r="I409" s="28">
        <f>H409/H380</f>
        <v>-0.04453966533432694</v>
      </c>
      <c r="J409" s="55">
        <f>J407-J380</f>
        <v>-11635</v>
      </c>
      <c r="K409" s="28">
        <f>J409/J380</f>
        <v>-0.04001719690455718</v>
      </c>
      <c r="L409" s="55">
        <f>L407-L380</f>
        <v>-11610</v>
      </c>
      <c r="M409" s="28">
        <f>L409/L380</f>
        <v>-0.04050320257880856</v>
      </c>
      <c r="N409" s="55"/>
      <c r="O409" s="28"/>
      <c r="P409" s="55"/>
      <c r="Q409" s="28"/>
      <c r="R409" s="55"/>
      <c r="S409" s="28"/>
      <c r="T409" s="55"/>
      <c r="U409" s="28"/>
      <c r="V409" s="55"/>
      <c r="W409" s="28"/>
      <c r="X409" s="55"/>
      <c r="Y409" s="28"/>
      <c r="Z409" s="59"/>
      <c r="AA409" s="47"/>
      <c r="AB409" s="82"/>
      <c r="AC409" s="40"/>
    </row>
    <row r="410" spans="1:30" ht="30" customHeight="1" thickBot="1" thickTop="1">
      <c r="A410" s="84" t="s">
        <v>8</v>
      </c>
      <c r="B410" s="88" t="s">
        <v>18</v>
      </c>
      <c r="C410" s="18"/>
      <c r="D410" s="56">
        <v>15067</v>
      </c>
      <c r="E410" s="22" t="s">
        <v>24</v>
      </c>
      <c r="F410" s="56">
        <v>12972</v>
      </c>
      <c r="G410" s="22" t="s">
        <v>24</v>
      </c>
      <c r="H410" s="56">
        <v>13932</v>
      </c>
      <c r="I410" s="22" t="s">
        <v>24</v>
      </c>
      <c r="J410" s="56">
        <v>12643</v>
      </c>
      <c r="K410" s="22" t="s">
        <v>24</v>
      </c>
      <c r="L410" s="56">
        <v>13060</v>
      </c>
      <c r="M410" s="22" t="s">
        <v>24</v>
      </c>
      <c r="N410" s="56"/>
      <c r="O410" s="22"/>
      <c r="P410" s="56"/>
      <c r="Q410" s="22"/>
      <c r="R410" s="56"/>
      <c r="S410" s="22"/>
      <c r="T410" s="56"/>
      <c r="U410" s="22"/>
      <c r="V410" s="56"/>
      <c r="W410" s="22"/>
      <c r="X410" s="56"/>
      <c r="Y410" s="22"/>
      <c r="Z410" s="60"/>
      <c r="AA410" s="43"/>
      <c r="AB410" s="36">
        <f>D410+F410+H410+J410+L410+N410+P410+R410+T410+V410+X410+Z410</f>
        <v>67674</v>
      </c>
      <c r="AC410" s="25"/>
      <c r="AD410" s="26"/>
    </row>
    <row r="411" spans="1:30" ht="30" customHeight="1" thickBot="1" thickTop="1">
      <c r="A411" s="84"/>
      <c r="B411" s="89"/>
      <c r="C411" s="16" t="s">
        <v>19</v>
      </c>
      <c r="D411" s="62">
        <f>D410-Z383</f>
        <v>991</v>
      </c>
      <c r="E411" s="27">
        <f>D411/Z383</f>
        <v>0.07040352372833192</v>
      </c>
      <c r="F411" s="62">
        <f>F410-D410</f>
        <v>-2095</v>
      </c>
      <c r="G411" s="27">
        <f>F411/D410</f>
        <v>-0.13904559633636424</v>
      </c>
      <c r="H411" s="62">
        <f>H410-F410</f>
        <v>960</v>
      </c>
      <c r="I411" s="27">
        <f>H411/F410</f>
        <v>0.07400555041628122</v>
      </c>
      <c r="J411" s="62">
        <f>J410-H410</f>
        <v>-1289</v>
      </c>
      <c r="K411" s="27">
        <f>J411/H410</f>
        <v>-0.09252081538903244</v>
      </c>
      <c r="L411" s="62">
        <f>L410-J410</f>
        <v>417</v>
      </c>
      <c r="M411" s="27">
        <f>L411/J410</f>
        <v>0.03298267816182868</v>
      </c>
      <c r="N411" s="54"/>
      <c r="O411" s="39"/>
      <c r="P411" s="54"/>
      <c r="Q411" s="39"/>
      <c r="R411" s="54"/>
      <c r="S411" s="39"/>
      <c r="T411" s="54"/>
      <c r="U411" s="39"/>
      <c r="V411" s="54"/>
      <c r="W411" s="39"/>
      <c r="X411" s="54"/>
      <c r="Y411" s="39"/>
      <c r="Z411" s="59"/>
      <c r="AA411" s="47"/>
      <c r="AB411" s="77"/>
      <c r="AC411" s="78"/>
      <c r="AD411" s="79"/>
    </row>
    <row r="412" spans="1:30" ht="30" customHeight="1" thickBot="1" thickTop="1">
      <c r="A412" s="84"/>
      <c r="B412" s="90"/>
      <c r="C412" s="17" t="s">
        <v>20</v>
      </c>
      <c r="D412" s="55">
        <f>D410-D383</f>
        <v>1143</v>
      </c>
      <c r="E412" s="28">
        <f>D412/D383</f>
        <v>0.08208848032174662</v>
      </c>
      <c r="F412" s="55">
        <f>F410-F383</f>
        <v>775</v>
      </c>
      <c r="G412" s="28">
        <f>F412/F383</f>
        <v>0.06354021480691974</v>
      </c>
      <c r="H412" s="55">
        <f>H410-H383</f>
        <v>632</v>
      </c>
      <c r="I412" s="28">
        <f>H412/H383</f>
        <v>0.0475187969924812</v>
      </c>
      <c r="J412" s="55">
        <f>J410-J383</f>
        <v>147</v>
      </c>
      <c r="K412" s="28">
        <f>J412/J383</f>
        <v>0.011763764404609476</v>
      </c>
      <c r="L412" s="55">
        <f>L410-L383</f>
        <v>1334</v>
      </c>
      <c r="M412" s="28">
        <f>L412/L383</f>
        <v>0.11376428449599181</v>
      </c>
      <c r="N412" s="55"/>
      <c r="O412" s="28"/>
      <c r="P412" s="55"/>
      <c r="Q412" s="28"/>
      <c r="R412" s="55"/>
      <c r="S412" s="28"/>
      <c r="T412" s="55"/>
      <c r="U412" s="28"/>
      <c r="V412" s="55"/>
      <c r="W412" s="28"/>
      <c r="X412" s="55"/>
      <c r="Y412" s="28"/>
      <c r="Z412" s="59"/>
      <c r="AA412" s="47"/>
      <c r="AB412" s="80"/>
      <c r="AC412" s="74"/>
      <c r="AD412" s="3"/>
    </row>
    <row r="413" spans="1:30" ht="30" customHeight="1" thickBot="1" thickTop="1">
      <c r="A413" s="84" t="s">
        <v>9</v>
      </c>
      <c r="B413" s="88" t="s">
        <v>16</v>
      </c>
      <c r="C413" s="19"/>
      <c r="D413" s="57">
        <v>6168</v>
      </c>
      <c r="E413" s="22" t="s">
        <v>24</v>
      </c>
      <c r="F413" s="57">
        <v>5715</v>
      </c>
      <c r="G413" s="22" t="s">
        <v>24</v>
      </c>
      <c r="H413" s="57">
        <v>6291</v>
      </c>
      <c r="I413" s="22" t="s">
        <v>24</v>
      </c>
      <c r="J413" s="57">
        <v>7784</v>
      </c>
      <c r="K413" s="22" t="s">
        <v>24</v>
      </c>
      <c r="L413" s="57">
        <v>6383</v>
      </c>
      <c r="M413" s="22" t="s">
        <v>24</v>
      </c>
      <c r="N413" s="57"/>
      <c r="O413" s="22"/>
      <c r="P413" s="57"/>
      <c r="Q413" s="22"/>
      <c r="R413" s="57"/>
      <c r="S413" s="22"/>
      <c r="T413" s="57"/>
      <c r="U413" s="22"/>
      <c r="V413" s="57"/>
      <c r="W413" s="22"/>
      <c r="X413" s="57"/>
      <c r="Y413" s="22"/>
      <c r="Z413" s="61"/>
      <c r="AA413" s="43"/>
      <c r="AB413" s="36">
        <f>D413+F413+H413+J413+L413+N413+P413+R413+T413+V413+X413+Z413</f>
        <v>32341</v>
      </c>
      <c r="AC413" s="25"/>
      <c r="AD413" s="26"/>
    </row>
    <row r="414" spans="1:30" ht="30" customHeight="1" thickBot="1" thickTop="1">
      <c r="A414" s="84"/>
      <c r="B414" s="89"/>
      <c r="C414" s="20" t="s">
        <v>19</v>
      </c>
      <c r="D414" s="62">
        <f>D413-Z386</f>
        <v>1288</v>
      </c>
      <c r="E414" s="27">
        <f>D414/Z386</f>
        <v>0.2639344262295082</v>
      </c>
      <c r="F414" s="62">
        <f>F413-D413</f>
        <v>-453</v>
      </c>
      <c r="G414" s="27">
        <f>F414/D413</f>
        <v>-0.07344357976653697</v>
      </c>
      <c r="H414" s="62">
        <f>H413-F413</f>
        <v>576</v>
      </c>
      <c r="I414" s="27">
        <f>H414/F413</f>
        <v>0.10078740157480315</v>
      </c>
      <c r="J414" s="62">
        <f>J413-H413</f>
        <v>1493</v>
      </c>
      <c r="K414" s="27">
        <f>J414/H413</f>
        <v>0.2373231600699412</v>
      </c>
      <c r="L414" s="62">
        <f>L413-J413</f>
        <v>-1401</v>
      </c>
      <c r="M414" s="27">
        <f>L414/J413</f>
        <v>-0.17998458376156218</v>
      </c>
      <c r="N414" s="54"/>
      <c r="O414" s="39"/>
      <c r="P414" s="54"/>
      <c r="Q414" s="39"/>
      <c r="R414" s="54"/>
      <c r="S414" s="39"/>
      <c r="T414" s="54"/>
      <c r="U414" s="39"/>
      <c r="V414" s="54"/>
      <c r="W414" s="39"/>
      <c r="X414" s="54"/>
      <c r="Y414" s="39"/>
      <c r="Z414" s="59"/>
      <c r="AA414" s="47"/>
      <c r="AB414" s="77"/>
      <c r="AC414" s="78"/>
      <c r="AD414" s="79"/>
    </row>
    <row r="415" spans="1:30" ht="30" customHeight="1" thickBot="1" thickTop="1">
      <c r="A415" s="84"/>
      <c r="B415" s="90"/>
      <c r="C415" s="17" t="s">
        <v>20</v>
      </c>
      <c r="D415" s="55">
        <f>D413-D386</f>
        <v>361</v>
      </c>
      <c r="E415" s="28">
        <f>D415/D386</f>
        <v>0.06216635095574307</v>
      </c>
      <c r="F415" s="55">
        <f>F413-F386</f>
        <v>-414</v>
      </c>
      <c r="G415" s="28">
        <f>F415/F386</f>
        <v>-0.06754772393538913</v>
      </c>
      <c r="H415" s="55">
        <f>H413-H386</f>
        <v>-1673</v>
      </c>
      <c r="I415" s="28">
        <f>H415/H386</f>
        <v>-0.21007031642390758</v>
      </c>
      <c r="J415" s="55">
        <f>J413-J386</f>
        <v>-446</v>
      </c>
      <c r="K415" s="28">
        <f>J415/J386</f>
        <v>-0.05419198055893074</v>
      </c>
      <c r="L415" s="55">
        <f>L413-L386</f>
        <v>-1069</v>
      </c>
      <c r="M415" s="28">
        <f>L415/L386</f>
        <v>-0.14345142243692968</v>
      </c>
      <c r="N415" s="55"/>
      <c r="O415" s="28"/>
      <c r="P415" s="55"/>
      <c r="Q415" s="28"/>
      <c r="R415" s="55"/>
      <c r="S415" s="28"/>
      <c r="T415" s="55"/>
      <c r="U415" s="28"/>
      <c r="V415" s="55"/>
      <c r="W415" s="28"/>
      <c r="X415" s="55"/>
      <c r="Y415" s="28"/>
      <c r="Z415" s="59"/>
      <c r="AA415" s="47"/>
      <c r="AB415" s="80"/>
      <c r="AC415" s="78"/>
      <c r="AD415" s="3"/>
    </row>
    <row r="416" spans="1:30" ht="30" customHeight="1" thickBot="1" thickTop="1">
      <c r="A416" s="84" t="s">
        <v>10</v>
      </c>
      <c r="B416" s="88" t="s">
        <v>17</v>
      </c>
      <c r="C416" s="19"/>
      <c r="D416" s="57">
        <v>4045</v>
      </c>
      <c r="E416" s="22" t="s">
        <v>24</v>
      </c>
      <c r="F416" s="57">
        <v>2395</v>
      </c>
      <c r="G416" s="22" t="s">
        <v>24</v>
      </c>
      <c r="H416" s="57">
        <v>2938</v>
      </c>
      <c r="I416" s="22" t="s">
        <v>24</v>
      </c>
      <c r="J416" s="57">
        <v>2178</v>
      </c>
      <c r="K416" s="22" t="s">
        <v>24</v>
      </c>
      <c r="L416" s="57">
        <v>2056</v>
      </c>
      <c r="M416" s="22" t="s">
        <v>24</v>
      </c>
      <c r="N416" s="57"/>
      <c r="O416" s="22"/>
      <c r="P416" s="57"/>
      <c r="Q416" s="22"/>
      <c r="R416" s="57"/>
      <c r="S416" s="22"/>
      <c r="T416" s="57"/>
      <c r="U416" s="22"/>
      <c r="V416" s="57"/>
      <c r="W416" s="22"/>
      <c r="X416" s="57"/>
      <c r="Y416" s="22"/>
      <c r="Z416" s="61"/>
      <c r="AA416" s="43"/>
      <c r="AB416" s="36">
        <f>D416+F416+H416+J416+L416+N416+P416+R416+T416+V416+X416+Z416</f>
        <v>13612</v>
      </c>
      <c r="AC416" s="25"/>
      <c r="AD416" s="26"/>
    </row>
    <row r="417" spans="1:30" ht="30" customHeight="1" thickBot="1" thickTop="1">
      <c r="A417" s="84"/>
      <c r="B417" s="89"/>
      <c r="C417" s="20" t="s">
        <v>19</v>
      </c>
      <c r="D417" s="62">
        <f>D416-Z389</f>
        <v>-69</v>
      </c>
      <c r="E417" s="27">
        <f>D417/Z389</f>
        <v>-0.016771998055420515</v>
      </c>
      <c r="F417" s="62">
        <f>F416-D416</f>
        <v>-1650</v>
      </c>
      <c r="G417" s="27">
        <f>F417/D416</f>
        <v>-0.4079110012360939</v>
      </c>
      <c r="H417" s="62">
        <f>H416-F416</f>
        <v>543</v>
      </c>
      <c r="I417" s="27">
        <f>H417/F416</f>
        <v>0.2267223382045929</v>
      </c>
      <c r="J417" s="62">
        <f>J416-H416</f>
        <v>-760</v>
      </c>
      <c r="K417" s="27">
        <f>J417/H416</f>
        <v>-0.2586793737236215</v>
      </c>
      <c r="L417" s="62">
        <f>L416-J416</f>
        <v>-122</v>
      </c>
      <c r="M417" s="27">
        <f>L417/J416</f>
        <v>-0.05601469237832874</v>
      </c>
      <c r="N417" s="54"/>
      <c r="O417" s="39"/>
      <c r="P417" s="54"/>
      <c r="Q417" s="39"/>
      <c r="R417" s="54"/>
      <c r="S417" s="39"/>
      <c r="T417" s="54"/>
      <c r="U417" s="39"/>
      <c r="V417" s="54"/>
      <c r="W417" s="39"/>
      <c r="X417" s="54"/>
      <c r="Y417" s="39"/>
      <c r="Z417" s="59"/>
      <c r="AA417" s="47"/>
      <c r="AB417" s="77"/>
      <c r="AC417" s="78"/>
      <c r="AD417" s="79"/>
    </row>
    <row r="418" spans="1:30" ht="30" customHeight="1" thickBot="1" thickTop="1">
      <c r="A418" s="84"/>
      <c r="B418" s="90"/>
      <c r="C418" s="17" t="s">
        <v>20</v>
      </c>
      <c r="D418" s="55">
        <f>D416-D389</f>
        <v>1663</v>
      </c>
      <c r="E418" s="28">
        <f>D418/D389</f>
        <v>0.6981528127623845</v>
      </c>
      <c r="F418" s="55">
        <f>F416-F389</f>
        <v>-963</v>
      </c>
      <c r="G418" s="28">
        <f>F418/F389</f>
        <v>-0.28677784395473493</v>
      </c>
      <c r="H418" s="55">
        <f>H416-H389</f>
        <v>326</v>
      </c>
      <c r="I418" s="28">
        <f>H418/H389</f>
        <v>0.12480857580398162</v>
      </c>
      <c r="J418" s="55">
        <f>J416-J389</f>
        <v>-4196</v>
      </c>
      <c r="K418" s="28">
        <f>J418/J389</f>
        <v>-0.6582993410731095</v>
      </c>
      <c r="L418" s="55">
        <f>L416-L389</f>
        <v>-238</v>
      </c>
      <c r="M418" s="28">
        <f>L418/L389</f>
        <v>-0.1037489102005231</v>
      </c>
      <c r="N418" s="55"/>
      <c r="O418" s="28"/>
      <c r="P418" s="55"/>
      <c r="Q418" s="28"/>
      <c r="R418" s="55"/>
      <c r="S418" s="28"/>
      <c r="T418" s="55"/>
      <c r="U418" s="28"/>
      <c r="V418" s="55"/>
      <c r="W418" s="28"/>
      <c r="X418" s="55"/>
      <c r="Y418" s="28"/>
      <c r="Z418" s="59"/>
      <c r="AA418" s="47"/>
      <c r="AB418" s="80"/>
      <c r="AC418" s="74"/>
      <c r="AD418" s="3"/>
    </row>
    <row r="419" spans="1:30" ht="30" customHeight="1" thickBot="1" thickTop="1">
      <c r="A419" s="84" t="s">
        <v>11</v>
      </c>
      <c r="B419" s="88" t="s">
        <v>15</v>
      </c>
      <c r="C419" s="19"/>
      <c r="D419" s="57">
        <v>7787</v>
      </c>
      <c r="E419" s="22" t="s">
        <v>24</v>
      </c>
      <c r="F419" s="57">
        <v>4216</v>
      </c>
      <c r="G419" s="22" t="s">
        <v>24</v>
      </c>
      <c r="H419" s="57">
        <v>6882</v>
      </c>
      <c r="I419" s="22" t="s">
        <v>24</v>
      </c>
      <c r="J419" s="57">
        <v>4525</v>
      </c>
      <c r="K419" s="22" t="s">
        <v>24</v>
      </c>
      <c r="L419" s="57">
        <v>5839</v>
      </c>
      <c r="M419" s="22" t="s">
        <v>24</v>
      </c>
      <c r="N419" s="57"/>
      <c r="O419" s="22"/>
      <c r="P419" s="57"/>
      <c r="Q419" s="22"/>
      <c r="R419" s="57"/>
      <c r="S419" s="22"/>
      <c r="T419" s="57"/>
      <c r="U419" s="22"/>
      <c r="V419" s="57"/>
      <c r="W419" s="22"/>
      <c r="X419" s="57"/>
      <c r="Y419" s="22"/>
      <c r="Z419" s="61"/>
      <c r="AA419" s="43"/>
      <c r="AB419" s="36">
        <f>D419+F419+H419+J419+L419+N419+P419+R419+T419+V419+X419+Z419</f>
        <v>29249</v>
      </c>
      <c r="AC419" s="25"/>
      <c r="AD419" s="26"/>
    </row>
    <row r="420" spans="1:30" ht="30" customHeight="1" thickBot="1" thickTop="1">
      <c r="A420" s="84"/>
      <c r="B420" s="89"/>
      <c r="C420" s="20" t="s">
        <v>19</v>
      </c>
      <c r="D420" s="62">
        <f>D419-Z392</f>
        <v>1402</v>
      </c>
      <c r="E420" s="27">
        <f>D420/Z392</f>
        <v>0.21957713390759592</v>
      </c>
      <c r="F420" s="62">
        <f>F419-D419</f>
        <v>-3571</v>
      </c>
      <c r="G420" s="27">
        <f>F420/D419</f>
        <v>-0.4585848208552716</v>
      </c>
      <c r="H420" s="62">
        <f>H419-F419</f>
        <v>2666</v>
      </c>
      <c r="I420" s="27">
        <f>H420/F419</f>
        <v>0.6323529411764706</v>
      </c>
      <c r="J420" s="62">
        <f>J419-H419</f>
        <v>-2357</v>
      </c>
      <c r="K420" s="27">
        <f>J420/H419</f>
        <v>-0.34248764893926187</v>
      </c>
      <c r="L420" s="62">
        <f>L419-J419</f>
        <v>1314</v>
      </c>
      <c r="M420" s="27">
        <f>L420/J419</f>
        <v>0.2903867403314917</v>
      </c>
      <c r="N420" s="54"/>
      <c r="O420" s="39"/>
      <c r="P420" s="54"/>
      <c r="Q420" s="39"/>
      <c r="R420" s="54"/>
      <c r="S420" s="39"/>
      <c r="T420" s="54"/>
      <c r="U420" s="39"/>
      <c r="V420" s="54"/>
      <c r="W420" s="39"/>
      <c r="X420" s="54"/>
      <c r="Y420" s="39"/>
      <c r="Z420" s="59"/>
      <c r="AA420" s="47"/>
      <c r="AB420" s="77"/>
      <c r="AC420" s="83"/>
      <c r="AD420" s="64"/>
    </row>
    <row r="421" spans="1:29" ht="30" customHeight="1" thickBot="1" thickTop="1">
      <c r="A421" s="84"/>
      <c r="B421" s="90"/>
      <c r="C421" s="17" t="s">
        <v>20</v>
      </c>
      <c r="D421" s="55">
        <f>D419-D392</f>
        <v>398</v>
      </c>
      <c r="E421" s="28">
        <f>D421/D392</f>
        <v>0.05386385167140344</v>
      </c>
      <c r="F421" s="55">
        <f>F419-F392</f>
        <v>-1685</v>
      </c>
      <c r="G421" s="28">
        <f>F421/F392</f>
        <v>-0.28554482291137095</v>
      </c>
      <c r="H421" s="55">
        <f>H419-H392</f>
        <v>360</v>
      </c>
      <c r="I421" s="28">
        <f>H421/H392</f>
        <v>0.05519779208831647</v>
      </c>
      <c r="J421" s="55">
        <f>J419-J392</f>
        <v>-1570</v>
      </c>
      <c r="K421" s="28">
        <f>J421/J392</f>
        <v>-0.2575881870385562</v>
      </c>
      <c r="L421" s="55">
        <f>L419-L392</f>
        <v>9</v>
      </c>
      <c r="M421" s="28">
        <f>L421/L392</f>
        <v>0.0015437392795883361</v>
      </c>
      <c r="N421" s="55"/>
      <c r="O421" s="28"/>
      <c r="P421" s="55"/>
      <c r="Q421" s="28"/>
      <c r="R421" s="55"/>
      <c r="S421" s="28"/>
      <c r="T421" s="55"/>
      <c r="U421" s="28"/>
      <c r="V421" s="55"/>
      <c r="W421" s="28"/>
      <c r="X421" s="55"/>
      <c r="Y421" s="28"/>
      <c r="Z421" s="59"/>
      <c r="AA421" s="47"/>
      <c r="AB421" s="82"/>
      <c r="AC421" s="75"/>
    </row>
    <row r="422" spans="1:29" ht="30" customHeight="1" thickBot="1">
      <c r="A422" s="114" t="s">
        <v>12</v>
      </c>
      <c r="B422" s="143"/>
      <c r="C422" s="143"/>
      <c r="D422" s="143"/>
      <c r="E422" s="143"/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143"/>
      <c r="Q422" s="143"/>
      <c r="R422" s="143"/>
      <c r="S422" s="143"/>
      <c r="T422" s="143"/>
      <c r="U422" s="143"/>
      <c r="V422" s="143"/>
      <c r="W422" s="143"/>
      <c r="X422" s="143"/>
      <c r="Y422" s="143"/>
      <c r="Z422" s="143"/>
      <c r="AA422" s="144"/>
      <c r="AB422" s="82"/>
      <c r="AC422" s="75"/>
    </row>
    <row r="423" spans="1:30" ht="30" customHeight="1" thickBot="1">
      <c r="A423" s="84" t="s">
        <v>13</v>
      </c>
      <c r="B423" s="88" t="s">
        <v>14</v>
      </c>
      <c r="C423" s="5"/>
      <c r="D423" s="57">
        <v>10916</v>
      </c>
      <c r="E423" s="22" t="s">
        <v>24</v>
      </c>
      <c r="F423" s="57">
        <v>11453</v>
      </c>
      <c r="G423" s="22" t="s">
        <v>24</v>
      </c>
      <c r="H423" s="57">
        <v>11052</v>
      </c>
      <c r="I423" s="22" t="s">
        <v>24</v>
      </c>
      <c r="J423" s="57">
        <v>10548</v>
      </c>
      <c r="K423" s="22" t="s">
        <v>24</v>
      </c>
      <c r="L423" s="57">
        <v>10364</v>
      </c>
      <c r="M423" s="22" t="s">
        <v>24</v>
      </c>
      <c r="N423" s="57"/>
      <c r="O423" s="22"/>
      <c r="P423" s="57"/>
      <c r="Q423" s="22"/>
      <c r="R423" s="57"/>
      <c r="S423" s="22"/>
      <c r="T423" s="57"/>
      <c r="U423" s="22"/>
      <c r="V423" s="57"/>
      <c r="W423" s="22"/>
      <c r="X423" s="57"/>
      <c r="Y423" s="22"/>
      <c r="Z423" s="67"/>
      <c r="AA423" s="68"/>
      <c r="AB423" s="82"/>
      <c r="AC423" s="75"/>
      <c r="AD423" s="75"/>
    </row>
    <row r="424" spans="1:30" ht="30" customHeight="1" thickBot="1" thickTop="1">
      <c r="A424" s="84"/>
      <c r="B424" s="89"/>
      <c r="C424" s="20" t="s">
        <v>19</v>
      </c>
      <c r="D424" s="62">
        <f>D423-Z396</f>
        <v>648</v>
      </c>
      <c r="E424" s="27">
        <f>D424/Z396</f>
        <v>0.06310868718348267</v>
      </c>
      <c r="F424" s="62">
        <f>F423-D423</f>
        <v>537</v>
      </c>
      <c r="G424" s="27">
        <f>F424/D423</f>
        <v>0.049193843898864054</v>
      </c>
      <c r="H424" s="62">
        <f>H423-F423</f>
        <v>-401</v>
      </c>
      <c r="I424" s="27">
        <f>H424/F423</f>
        <v>-0.03501266043831311</v>
      </c>
      <c r="J424" s="62">
        <f>J423-H423</f>
        <v>-504</v>
      </c>
      <c r="K424" s="27">
        <f>J424/H423</f>
        <v>-0.04560260586319218</v>
      </c>
      <c r="L424" s="62">
        <f>L423-J423</f>
        <v>-184</v>
      </c>
      <c r="M424" s="27">
        <f>L424/J423</f>
        <v>-0.017444065225635193</v>
      </c>
      <c r="N424" s="54"/>
      <c r="O424" s="39"/>
      <c r="P424" s="54"/>
      <c r="Q424" s="39"/>
      <c r="R424" s="54"/>
      <c r="S424" s="39"/>
      <c r="T424" s="54"/>
      <c r="U424" s="39"/>
      <c r="V424" s="54"/>
      <c r="W424" s="39"/>
      <c r="X424" s="54"/>
      <c r="Y424" s="39"/>
      <c r="Z424" s="59"/>
      <c r="AA424" s="47"/>
      <c r="AB424" s="82"/>
      <c r="AC424" s="75"/>
      <c r="AD424" s="75"/>
    </row>
    <row r="425" spans="1:30" ht="30" customHeight="1" thickBot="1">
      <c r="A425" s="84"/>
      <c r="B425" s="90"/>
      <c r="C425" s="17" t="s">
        <v>20</v>
      </c>
      <c r="D425" s="55">
        <f>D423-D396</f>
        <v>305</v>
      </c>
      <c r="E425" s="28">
        <f>D425/D396</f>
        <v>0.028743756479125436</v>
      </c>
      <c r="F425" s="55">
        <f>F423-F396</f>
        <v>290</v>
      </c>
      <c r="G425" s="28">
        <f>F425/F396</f>
        <v>0.025978679566424797</v>
      </c>
      <c r="H425" s="55">
        <f>H423-H396</f>
        <v>18</v>
      </c>
      <c r="I425" s="28">
        <f>H425/H396</f>
        <v>0.0016313213703099511</v>
      </c>
      <c r="J425" s="55">
        <f>J423-J396</f>
        <v>78</v>
      </c>
      <c r="K425" s="28">
        <f>J425/J396</f>
        <v>0.007449856733524355</v>
      </c>
      <c r="L425" s="55">
        <f>L423-L396</f>
        <v>-1</v>
      </c>
      <c r="M425" s="28">
        <f>L425/L396</f>
        <v>-9.64785335262904E-05</v>
      </c>
      <c r="N425" s="55"/>
      <c r="O425" s="28"/>
      <c r="P425" s="55"/>
      <c r="Q425" s="28"/>
      <c r="R425" s="55"/>
      <c r="S425" s="28"/>
      <c r="T425" s="55"/>
      <c r="U425" s="28"/>
      <c r="V425" s="55"/>
      <c r="W425" s="28"/>
      <c r="X425" s="55"/>
      <c r="Y425" s="28"/>
      <c r="Z425" s="55"/>
      <c r="AA425" s="28"/>
      <c r="AB425" s="82"/>
      <c r="AC425" s="75"/>
      <c r="AD425" s="75"/>
    </row>
  </sheetData>
  <sheetProtection/>
  <mergeCells count="573">
    <mergeCell ref="A416:A418"/>
    <mergeCell ref="B416:B418"/>
    <mergeCell ref="A419:A421"/>
    <mergeCell ref="B419:B421"/>
    <mergeCell ref="A422:AA422"/>
    <mergeCell ref="A423:A425"/>
    <mergeCell ref="B423:B425"/>
    <mergeCell ref="A407:A409"/>
    <mergeCell ref="B407:B409"/>
    <mergeCell ref="AB407:AC407"/>
    <mergeCell ref="A410:A412"/>
    <mergeCell ref="B410:B412"/>
    <mergeCell ref="A413:A415"/>
    <mergeCell ref="B413:B415"/>
    <mergeCell ref="Z404:AA404"/>
    <mergeCell ref="C405:AA405"/>
    <mergeCell ref="Z406:AA406"/>
    <mergeCell ref="AB406:AD406"/>
    <mergeCell ref="J404:K404"/>
    <mergeCell ref="L404:M404"/>
    <mergeCell ref="N404:O404"/>
    <mergeCell ref="P404:Q404"/>
    <mergeCell ref="T404:U404"/>
    <mergeCell ref="H404:I404"/>
    <mergeCell ref="A403:A404"/>
    <mergeCell ref="B403:B404"/>
    <mergeCell ref="C403:C404"/>
    <mergeCell ref="D403:AA403"/>
    <mergeCell ref="AB403:AB405"/>
    <mergeCell ref="AC403:AD404"/>
    <mergeCell ref="D404:E404"/>
    <mergeCell ref="V404:W404"/>
    <mergeCell ref="F404:G404"/>
    <mergeCell ref="X404:Y404"/>
    <mergeCell ref="B389:B391"/>
    <mergeCell ref="A392:A394"/>
    <mergeCell ref="B392:B394"/>
    <mergeCell ref="A395:AA395"/>
    <mergeCell ref="A396:A398"/>
    <mergeCell ref="B396:B398"/>
    <mergeCell ref="R404:S404"/>
    <mergeCell ref="A401:AC401"/>
    <mergeCell ref="A380:A382"/>
    <mergeCell ref="B380:B382"/>
    <mergeCell ref="AB380:AC380"/>
    <mergeCell ref="A383:A385"/>
    <mergeCell ref="B383:B385"/>
    <mergeCell ref="A386:A388"/>
    <mergeCell ref="B386:B388"/>
    <mergeCell ref="A389:A391"/>
    <mergeCell ref="V377:W377"/>
    <mergeCell ref="X377:Y377"/>
    <mergeCell ref="Z377:AA377"/>
    <mergeCell ref="C378:AA378"/>
    <mergeCell ref="Z379:AA379"/>
    <mergeCell ref="AB379:AD379"/>
    <mergeCell ref="J377:K377"/>
    <mergeCell ref="L377:M377"/>
    <mergeCell ref="N377:O377"/>
    <mergeCell ref="P377:Q377"/>
    <mergeCell ref="R377:S377"/>
    <mergeCell ref="T377:U377"/>
    <mergeCell ref="A374:AC374"/>
    <mergeCell ref="A376:A377"/>
    <mergeCell ref="B376:B377"/>
    <mergeCell ref="C376:C377"/>
    <mergeCell ref="D376:AA376"/>
    <mergeCell ref="AB376:AB378"/>
    <mergeCell ref="AC376:AD377"/>
    <mergeCell ref="D377:E377"/>
    <mergeCell ref="F377:G377"/>
    <mergeCell ref="H377:I377"/>
    <mergeCell ref="A335:A337"/>
    <mergeCell ref="B335:B337"/>
    <mergeCell ref="A338:A340"/>
    <mergeCell ref="B338:B340"/>
    <mergeCell ref="A341:AA341"/>
    <mergeCell ref="A342:A344"/>
    <mergeCell ref="B342:B344"/>
    <mergeCell ref="F350:G350"/>
    <mergeCell ref="A326:A328"/>
    <mergeCell ref="B326:B328"/>
    <mergeCell ref="AB326:AC326"/>
    <mergeCell ref="A329:A331"/>
    <mergeCell ref="B329:B331"/>
    <mergeCell ref="A332:A334"/>
    <mergeCell ref="B332:B334"/>
    <mergeCell ref="Z325:AA325"/>
    <mergeCell ref="AB325:AD325"/>
    <mergeCell ref="J323:K323"/>
    <mergeCell ref="L323:M323"/>
    <mergeCell ref="N323:O323"/>
    <mergeCell ref="P323:Q323"/>
    <mergeCell ref="T323:U323"/>
    <mergeCell ref="D322:AA322"/>
    <mergeCell ref="AB322:AB324"/>
    <mergeCell ref="AC322:AD323"/>
    <mergeCell ref="D323:E323"/>
    <mergeCell ref="V323:W323"/>
    <mergeCell ref="X323:Y323"/>
    <mergeCell ref="Z323:AA323"/>
    <mergeCell ref="C324:AA324"/>
    <mergeCell ref="A287:AA287"/>
    <mergeCell ref="A288:A290"/>
    <mergeCell ref="B288:B290"/>
    <mergeCell ref="C297:AA297"/>
    <mergeCell ref="Z298:AA298"/>
    <mergeCell ref="A299:A301"/>
    <mergeCell ref="B299:B301"/>
    <mergeCell ref="AB272:AC272"/>
    <mergeCell ref="A275:A277"/>
    <mergeCell ref="B275:B277"/>
    <mergeCell ref="A278:A280"/>
    <mergeCell ref="B278:B280"/>
    <mergeCell ref="A281:A283"/>
    <mergeCell ref="B281:B283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A174:A176"/>
    <mergeCell ref="B174:B176"/>
    <mergeCell ref="A177:A179"/>
    <mergeCell ref="B177:B179"/>
    <mergeCell ref="A180:AA180"/>
    <mergeCell ref="A181:A183"/>
    <mergeCell ref="B181:B183"/>
    <mergeCell ref="A165:A167"/>
    <mergeCell ref="B165:B167"/>
    <mergeCell ref="AB165:AC165"/>
    <mergeCell ref="A168:A170"/>
    <mergeCell ref="B168:B170"/>
    <mergeCell ref="A171:A173"/>
    <mergeCell ref="B171:B173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B148:B150"/>
    <mergeCell ref="A151:A153"/>
    <mergeCell ref="B151:B153"/>
    <mergeCell ref="A154:AA154"/>
    <mergeCell ref="A155:A157"/>
    <mergeCell ref="B155:B157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B122:B124"/>
    <mergeCell ref="A125:A127"/>
    <mergeCell ref="B125:B127"/>
    <mergeCell ref="A128:AA128"/>
    <mergeCell ref="A129:A131"/>
    <mergeCell ref="B129:B131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67:A69"/>
    <mergeCell ref="B67:B69"/>
    <mergeCell ref="A70:A72"/>
    <mergeCell ref="B70:B72"/>
    <mergeCell ref="A61:A63"/>
    <mergeCell ref="B61:B63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D3:AA3"/>
    <mergeCell ref="Z4:AA4"/>
    <mergeCell ref="C5:AA5"/>
    <mergeCell ref="X4:Y4"/>
    <mergeCell ref="V4:W4"/>
    <mergeCell ref="T4:U4"/>
    <mergeCell ref="R4:S4"/>
    <mergeCell ref="P4:Q4"/>
    <mergeCell ref="F32:G32"/>
    <mergeCell ref="H32:I32"/>
    <mergeCell ref="L4:M4"/>
    <mergeCell ref="N4:O4"/>
    <mergeCell ref="H4:I4"/>
    <mergeCell ref="J4:K4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Z86:AA86"/>
    <mergeCell ref="AB86:AD86"/>
    <mergeCell ref="J84:K84"/>
    <mergeCell ref="L84:M84"/>
    <mergeCell ref="N84:O84"/>
    <mergeCell ref="P84:Q84"/>
    <mergeCell ref="T84:U84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B96:B98"/>
    <mergeCell ref="A99:A101"/>
    <mergeCell ref="B99:B101"/>
    <mergeCell ref="A102:AA102"/>
    <mergeCell ref="A103:A105"/>
    <mergeCell ref="B103:B105"/>
    <mergeCell ref="B191:B193"/>
    <mergeCell ref="R188:S188"/>
    <mergeCell ref="T188:U188"/>
    <mergeCell ref="Z188:AA188"/>
    <mergeCell ref="C189:AA189"/>
    <mergeCell ref="Z190:AA190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L215:M215"/>
    <mergeCell ref="C214:C215"/>
    <mergeCell ref="D214:AA214"/>
    <mergeCell ref="N215:O215"/>
    <mergeCell ref="P215:Q215"/>
    <mergeCell ref="AC214:AD215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R350:S350"/>
    <mergeCell ref="AB299:AC299"/>
    <mergeCell ref="A302:A304"/>
    <mergeCell ref="B302:B304"/>
    <mergeCell ref="A305:A307"/>
    <mergeCell ref="B305:B307"/>
    <mergeCell ref="A308:A310"/>
    <mergeCell ref="B308:B310"/>
    <mergeCell ref="A320:AC320"/>
    <mergeCell ref="A322:A323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B322:B323"/>
    <mergeCell ref="C322:C323"/>
    <mergeCell ref="A347:AC347"/>
    <mergeCell ref="A349:A350"/>
    <mergeCell ref="B349:B350"/>
    <mergeCell ref="C349:C350"/>
    <mergeCell ref="D349:AA349"/>
    <mergeCell ref="AB349:AB351"/>
    <mergeCell ref="AC349:AD350"/>
    <mergeCell ref="D350:E350"/>
    <mergeCell ref="V350:W350"/>
    <mergeCell ref="H350:I350"/>
    <mergeCell ref="X350:Y350"/>
    <mergeCell ref="Z350:AA350"/>
    <mergeCell ref="C351:AA351"/>
    <mergeCell ref="Z352:AA352"/>
    <mergeCell ref="AB352:AD352"/>
    <mergeCell ref="J350:K350"/>
    <mergeCell ref="L350:M350"/>
    <mergeCell ref="N350:O350"/>
    <mergeCell ref="P350:Q350"/>
    <mergeCell ref="T350:U350"/>
    <mergeCell ref="A353:A355"/>
    <mergeCell ref="B353:B355"/>
    <mergeCell ref="AB353:AC353"/>
    <mergeCell ref="A356:A358"/>
    <mergeCell ref="B356:B358"/>
    <mergeCell ref="A359:A361"/>
    <mergeCell ref="B359:B361"/>
    <mergeCell ref="A362:A364"/>
    <mergeCell ref="B362:B364"/>
    <mergeCell ref="A365:A367"/>
    <mergeCell ref="B365:B367"/>
    <mergeCell ref="A368:AA368"/>
    <mergeCell ref="A369:A371"/>
    <mergeCell ref="B369:B37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User</cp:lastModifiedBy>
  <cp:lastPrinted>2023-07-20T09:00:14Z</cp:lastPrinted>
  <dcterms:created xsi:type="dcterms:W3CDTF">2009-03-24T11:43:27Z</dcterms:created>
  <dcterms:modified xsi:type="dcterms:W3CDTF">2023-07-31T09:29:13Z</dcterms:modified>
  <cp:category/>
  <cp:version/>
  <cp:contentType/>
  <cp:contentStatus/>
</cp:coreProperties>
</file>